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8130" activeTab="4"/>
  </bookViews>
  <sheets>
    <sheet name="pnl" sheetId="1" r:id="rId1"/>
    <sheet name="bs" sheetId="2" r:id="rId2"/>
    <sheet name="equity" sheetId="3" r:id="rId3"/>
    <sheet name="CF" sheetId="4" r:id="rId4"/>
    <sheet name="Notes" sheetId="5" r:id="rId5"/>
  </sheets>
  <externalReferences>
    <externalReference r:id="rId8"/>
    <externalReference r:id="rId9"/>
  </externalReferences>
  <definedNames>
    <definedName name="_xlnm.Print_Area" localSheetId="1">'bs'!$A$1:$H$53</definedName>
    <definedName name="_xlnm.Print_Area" localSheetId="3">'CF'!$A$1:$N$52</definedName>
    <definedName name="_xlnm.Print_Area" localSheetId="2">'equity'!$A$1:$N$44</definedName>
    <definedName name="_xlnm.Print_Area" localSheetId="4">'Notes'!$A$1:$M$186</definedName>
    <definedName name="_xlnm.Print_Area" localSheetId="0">'pnl'!$A$1:$H$50</definedName>
  </definedNames>
  <calcPr fullCalcOnLoad="1"/>
</workbook>
</file>

<file path=xl/sharedStrings.xml><?xml version="1.0" encoding="utf-8"?>
<sst xmlns="http://schemas.openxmlformats.org/spreadsheetml/2006/main" count="326" uniqueCount="252">
  <si>
    <t>FAST TRACK SOLUTION HOLDINGS BERHAD</t>
  </si>
  <si>
    <t>(Company No: 631995-T)</t>
  </si>
  <si>
    <t>Incorporated in Malaysia under the Companies Act, 1965</t>
  </si>
  <si>
    <t>(The figures have not been audited)</t>
  </si>
  <si>
    <t>INDIVIDUAL QUARTER</t>
  </si>
  <si>
    <t>CUMULATIVE QUARTER</t>
  </si>
  <si>
    <t>CURRENT</t>
  </si>
  <si>
    <t>PRECEDING YEAR</t>
  </si>
  <si>
    <t>YEAR</t>
  </si>
  <si>
    <t>CORRESPONDING</t>
  </si>
  <si>
    <t>QUARTER</t>
  </si>
  <si>
    <t>TO DATE</t>
  </si>
  <si>
    <t>PERIOD</t>
  </si>
  <si>
    <t>Unaudited</t>
  </si>
  <si>
    <t>RM'000</t>
  </si>
  <si>
    <t>(a)</t>
  </si>
  <si>
    <t>Revenue</t>
  </si>
  <si>
    <t>Operating loss</t>
  </si>
  <si>
    <t>Interest income</t>
  </si>
  <si>
    <t>(b)</t>
  </si>
  <si>
    <t>Loss before taxation</t>
  </si>
  <si>
    <t>Tax expense</t>
  </si>
  <si>
    <t>Net loss for the period</t>
  </si>
  <si>
    <t>Basic loss per ordinary share</t>
  </si>
  <si>
    <t>(based on 93,180,000 ordinary shares) (sen)</t>
  </si>
  <si>
    <t>Diluted loss per ordinary share (sen)</t>
  </si>
  <si>
    <t>N/A</t>
  </si>
  <si>
    <t xml:space="preserve"> CONDENSED CONSOLIDATED BALANCE SHEET</t>
  </si>
  <si>
    <t>Audited</t>
  </si>
  <si>
    <t>As at preceding</t>
  </si>
  <si>
    <t>As at end of</t>
  </si>
  <si>
    <t xml:space="preserve">financial </t>
  </si>
  <si>
    <t>current quarter</t>
  </si>
  <si>
    <t>year ended</t>
  </si>
  <si>
    <t>31/12/07</t>
  </si>
  <si>
    <t>ASSETS</t>
  </si>
  <si>
    <t>NON-CURRENT ASSETS</t>
  </si>
  <si>
    <t>Property, plant and equipment</t>
  </si>
  <si>
    <t>Goodwill on consolidation</t>
  </si>
  <si>
    <t>Development costs</t>
  </si>
  <si>
    <t>CURRENT ASSETS</t>
  </si>
  <si>
    <t>Trade and other receivables</t>
  </si>
  <si>
    <t>Total Assets</t>
  </si>
  <si>
    <t>EQUITY AND LIABILITIES</t>
  </si>
  <si>
    <t>Equity attributable to equity holders of the Company</t>
  </si>
  <si>
    <t>Share capital</t>
  </si>
  <si>
    <t>Reserves</t>
  </si>
  <si>
    <t>Total equity</t>
  </si>
  <si>
    <t>NON-CURRENT LIABILITIES</t>
  </si>
  <si>
    <t>Deferred taxation</t>
  </si>
  <si>
    <t>CURRENT LIABILITIES</t>
  </si>
  <si>
    <t>Trade and other payables</t>
  </si>
  <si>
    <t>Taxation</t>
  </si>
  <si>
    <t>Total liabilities</t>
  </si>
  <si>
    <t>TOTAL EQUITY AND LIABILITIES</t>
  </si>
  <si>
    <t>NET ASSETS PER SHARE OF RM0.10 EACH (SEN)</t>
  </si>
  <si>
    <t xml:space="preserve">CONDENSED CONSOLIDATED STATEMENT OF CHANGES IN EQUITY </t>
  </si>
  <si>
    <t>DISTRIBUTABLE</t>
  </si>
  <si>
    <t>SHARE CAPITAL</t>
  </si>
  <si>
    <t>SHARE PREMIUM</t>
  </si>
  <si>
    <t>TOTAL</t>
  </si>
  <si>
    <t>Net loss for the year</t>
  </si>
  <si>
    <t>At 31 December 2007</t>
  </si>
  <si>
    <t>Cash flows from operating activities</t>
  </si>
  <si>
    <t>Adjustments :</t>
  </si>
  <si>
    <t>Depreciation</t>
  </si>
  <si>
    <t>Interest paid</t>
  </si>
  <si>
    <t>Taxes paid</t>
  </si>
  <si>
    <t>Cash flows from investing activities</t>
  </si>
  <si>
    <t>Purchase of property, plant and equipment</t>
  </si>
  <si>
    <t>Interest received</t>
  </si>
  <si>
    <t>Net cash used in investing activities</t>
  </si>
  <si>
    <t>Dividend paid</t>
  </si>
  <si>
    <t>Cash and cash equivalents at end of period #</t>
  </si>
  <si>
    <t># Represented by:</t>
  </si>
  <si>
    <t>Cash and bank balances</t>
  </si>
  <si>
    <t>Overdraft</t>
  </si>
  <si>
    <t>A1.</t>
  </si>
  <si>
    <t>Basis of preparation</t>
  </si>
  <si>
    <t>A2.</t>
  </si>
  <si>
    <t>Qualification of financial statements</t>
  </si>
  <si>
    <t>A3.</t>
  </si>
  <si>
    <t>Seasonal or cyclical factors</t>
  </si>
  <si>
    <t>The results for the period were not affected by any seasonal or cyclical factors.</t>
  </si>
  <si>
    <t>A4.</t>
  </si>
  <si>
    <t>Unusual items affecting assets, liabilities, equity, net income or cash flows</t>
  </si>
  <si>
    <t>A5.</t>
  </si>
  <si>
    <t>Material changes in estimates</t>
  </si>
  <si>
    <t>A6.</t>
  </si>
  <si>
    <t>Debt and equity securities</t>
  </si>
  <si>
    <t>There were no issuance and repayment of debt and equity securities, share buy-backs, share cancellation, shares held as treasury shares and resale of treasury shares for the current quarter under review.</t>
  </si>
  <si>
    <t>A7.</t>
  </si>
  <si>
    <t>A8.</t>
  </si>
  <si>
    <t>Segmental information</t>
  </si>
  <si>
    <t>All businesses were transacted in Malaysia and generated from information technology related business.</t>
  </si>
  <si>
    <t>A9.</t>
  </si>
  <si>
    <t>Valuation of property, plant and equipment</t>
  </si>
  <si>
    <t>A10.</t>
  </si>
  <si>
    <t>Material events subsequent to the end of the current quarter</t>
  </si>
  <si>
    <t>A11.</t>
  </si>
  <si>
    <t>A12.</t>
  </si>
  <si>
    <t>A13.</t>
  </si>
  <si>
    <t>Capital commitments</t>
  </si>
  <si>
    <t>There were no capital commitments as at the date of this report.</t>
  </si>
  <si>
    <t>A14.</t>
  </si>
  <si>
    <t>Significant related party transactions</t>
  </si>
  <si>
    <t>Part B-Explanatory Notes Pursuant to Appendix 9B of the Listing Requirements of Bursa Securities for the MESDAQ Market</t>
  </si>
  <si>
    <t>B1.</t>
  </si>
  <si>
    <t>Review of performance</t>
  </si>
  <si>
    <t>B2.</t>
  </si>
  <si>
    <t>Comparison with preceding quarter's results</t>
  </si>
  <si>
    <t>B3.</t>
  </si>
  <si>
    <t>Current year prospects</t>
  </si>
  <si>
    <t>B4.</t>
  </si>
  <si>
    <t>Variance on forecast profit/profit guarantee</t>
  </si>
  <si>
    <t>The Group has not provided any profit forecast or profit guarantee and thus this is not applicable to the Group.</t>
  </si>
  <si>
    <t>B5.</t>
  </si>
  <si>
    <t>B6.</t>
  </si>
  <si>
    <t>Profit on sale of unquoted investments and/or properties</t>
  </si>
  <si>
    <t>There was no sale of unquoted investments and/or properties during the current quarter under review.</t>
  </si>
  <si>
    <t>B7.</t>
  </si>
  <si>
    <t>Purchase or disposal of quoted securities</t>
  </si>
  <si>
    <t>B8.</t>
  </si>
  <si>
    <t>Status of corporate proposals</t>
  </si>
  <si>
    <t>Purpose</t>
  </si>
  <si>
    <t xml:space="preserve">Proposed </t>
  </si>
  <si>
    <t>Actual Utilisation</t>
  </si>
  <si>
    <t xml:space="preserve">Intended </t>
  </si>
  <si>
    <t>Difference</t>
  </si>
  <si>
    <t>Explanations</t>
  </si>
  <si>
    <t>RM’000</t>
  </si>
  <si>
    <t>%</t>
  </si>
  <si>
    <t>Until end of 2008</t>
  </si>
  <si>
    <t>To be utilised for future R&amp;D works</t>
  </si>
  <si>
    <t>Working capital     *</t>
  </si>
  <si>
    <t>Fully utilised</t>
  </si>
  <si>
    <t>Not applicable</t>
  </si>
  <si>
    <t>Overseas expansion</t>
  </si>
  <si>
    <t>-</t>
  </si>
  <si>
    <t>To be utilised for future overseas product launching expenses</t>
  </si>
  <si>
    <t>Listing expenses    *</t>
  </si>
  <si>
    <t>B9.</t>
  </si>
  <si>
    <t>Borrowings and debt securities</t>
  </si>
  <si>
    <t>The Company did not issue any debt securities or long term borrowings during the current quarter under review.</t>
  </si>
  <si>
    <t>Secured</t>
  </si>
  <si>
    <t>Total</t>
  </si>
  <si>
    <t>B10.</t>
  </si>
  <si>
    <t>Off balance sheet financial instruments</t>
  </si>
  <si>
    <t>The Group does not have any financial instruments with off balance sheet risk as at the date of this report.</t>
  </si>
  <si>
    <t>B11.</t>
  </si>
  <si>
    <t>Material litigation</t>
  </si>
  <si>
    <t>There are no pending material litigations involving the Group as at the date of this report.</t>
  </si>
  <si>
    <t>B12.</t>
  </si>
  <si>
    <t>Dividend</t>
  </si>
  <si>
    <t>B13.</t>
  </si>
  <si>
    <t>Basic</t>
  </si>
  <si>
    <t>Basic loss per share is calculated by dividing the net loss for the period by the number of ordinary shares in issue during the period.</t>
  </si>
  <si>
    <t>Current</t>
  </si>
  <si>
    <t>year</t>
  </si>
  <si>
    <t>quarter</t>
  </si>
  <si>
    <t>to date</t>
  </si>
  <si>
    <t>Net loss for the period (RM'000)</t>
  </si>
  <si>
    <t>Number of ordinary shares in issue (‘000)</t>
  </si>
  <si>
    <t>Basic loss per share (sen)</t>
  </si>
  <si>
    <t>Diluted</t>
  </si>
  <si>
    <t>B14.</t>
  </si>
  <si>
    <t>Operating expenses</t>
  </si>
  <si>
    <t>The accounting policies adopted in the quarterly financial report are consistent with those adopted for the financial year ended 31 December 2007.</t>
  </si>
  <si>
    <t>Status of utilisation of proceeds</t>
  </si>
  <si>
    <t xml:space="preserve">utilisation </t>
  </si>
  <si>
    <t>timeframe for</t>
  </si>
  <si>
    <t>utilisation</t>
  </si>
  <si>
    <t>Loss per share</t>
  </si>
  <si>
    <t>___________</t>
  </si>
  <si>
    <t xml:space="preserve">              ____________</t>
  </si>
  <si>
    <t>Fully diluted loss per share on the basis of assumed exercise of share options has not been disclosed as the effect is anti dilutive.</t>
  </si>
  <si>
    <t>(The Condensed Unaudited Consolidated Income Statements should be read in conjunction with the audited financial statements of Fast Track Solution Holdings Berhad ("FTSHB") for the financial year ended 31 December 2007)</t>
  </si>
  <si>
    <t>(The Condensed Unaudited Consolidated Statement of Changes in Equity should be read in conjunction with the audited financial statements of FTSHB for the financial year ended 31 December 2007)</t>
  </si>
  <si>
    <t>(The Condensed Unaudited Consolidated Cash Flow Statement should be read in conjunction with the audited financial statements of FTSHB for the financial year ended 31 December 2007)</t>
  </si>
  <si>
    <t>The interim financial report has been prepared in compliance with FRS 134 (Interim Financial Reporting) issued by the Malaysian Accounting Standards Board ("MASB") and Paragraph 9.22 and Appendix 9B of the Listing Requirements of Bursa Malaysia Securities Berhad (“Bursa Securities”) for the MESDAQ Market and should be read in conjunction with the audited financial statements of FTSHB and its subsidiary companies (“the Group”) for the financial year ended 31 December 2007.</t>
  </si>
  <si>
    <t xml:space="preserve">R&amp;D expenses </t>
  </si>
  <si>
    <t xml:space="preserve">  utilisation</t>
  </si>
  <si>
    <t>Part A - Explanatory notes pursuant to Financial Reporting Standard 134 ("FRS 134") Interim Financial Reporting</t>
  </si>
  <si>
    <t>CONDENSED CONSOLIDATED INCOME STATEMENTS FOR THE SECOND QUARTER ENDED 30 JUNE 2008</t>
  </si>
  <si>
    <t>30/06/08</t>
  </si>
  <si>
    <t>FOR THE SECOND QUARTER ENDED 30 JUNE 2008</t>
  </si>
  <si>
    <t>30/06/07</t>
  </si>
  <si>
    <t>Attributable to :</t>
  </si>
  <si>
    <t>Equity holders of the Company</t>
  </si>
  <si>
    <t>Minority Interest</t>
  </si>
  <si>
    <t>The Group's borrowings which are denominated in Ringgit Malaysia as at 30 June 2008 are as follows:</t>
  </si>
  <si>
    <t>30/06/2008</t>
  </si>
  <si>
    <t>NON DISTRIBUTABLE</t>
  </si>
  <si>
    <t>Dividends</t>
  </si>
  <si>
    <t>Share issue expenses</t>
  </si>
  <si>
    <t>(The Condensed Consolidated Statement of Changes in Equity should be read in conjunction with the audited financial statements of FTSHB for the year ended 31 December 2006).</t>
  </si>
  <si>
    <t>There are no comparative figures as this is the first interim financial report prepared by the Group in accordance with MASB 26 Interim Financial Reporting</t>
  </si>
  <si>
    <t xml:space="preserve">The Unaudited Condensed Consolidated Statement of Changes in Equity should be read in conjunction with the   </t>
  </si>
  <si>
    <t>annual financial statements for the year ended 31 March 2004.</t>
  </si>
  <si>
    <t>CONDENSED CONSOLIDATED CASH FLOW STATEMENT FOR THE SECOND QUARTER ENDED 30 JUNE 2008</t>
  </si>
  <si>
    <t>30/06/2007</t>
  </si>
  <si>
    <t>(Decrease)/Increase in payables</t>
  </si>
  <si>
    <t>Cash and cash equivalents at beginning of year</t>
  </si>
  <si>
    <t>At 1 January 2007</t>
  </si>
  <si>
    <t>At 30 June 2008</t>
  </si>
  <si>
    <t xml:space="preserve">* The unutilised portion of the proceeds from the public issue reserved for listing expenses which amounts to RM53,000, has been transferred to working                                                          </t>
  </si>
  <si>
    <t xml:space="preserve">   capital as this amount is an excess over the actual listing expenses incurred.</t>
  </si>
  <si>
    <t xml:space="preserve">i) 2 dedicated racks 42U server co-location for a monthly fee of RM5,600.00; </t>
  </si>
  <si>
    <t>ii) dedicated bandwidth services for a monthly fee of RM9,500.00; and</t>
  </si>
  <si>
    <t>On 1 June 2008, FTSHB had entered into a tenancy agreement with E-Global for renting part of the premises located at 11.1, 11th Floor, Menara Lien Hoe, No. 8, Persiaran Tropicana, Tropicana Golf &amp; Country Resort, 47410 Petaling Jaya, Selangor with an approximate area of 2,000 square feet for a monthly rental of RM5,000.00 for the tenure of three (3) years with effect from 1 June 2008.</t>
  </si>
  <si>
    <t>Finance costs</t>
  </si>
  <si>
    <t>ACCUMULATED LOSS</t>
  </si>
  <si>
    <t>ATTTRIBUTABLE TO EQUITY HOLDERS OF THE COMPANY</t>
  </si>
  <si>
    <t>MINORITY INTEREST</t>
  </si>
  <si>
    <t>TOTAL EQUITY</t>
  </si>
  <si>
    <t>Minority interest arising on business combination</t>
  </si>
  <si>
    <t>Acquisition of subsidiary, net of cash acquired</t>
  </si>
  <si>
    <t>The audit report of the Company's financial statements for the financial year ended 31 December 2007 was not subject to any audit qualification.</t>
  </si>
  <si>
    <t xml:space="preserve">Contingent liabilities </t>
  </si>
  <si>
    <t>Corporate guarantee of RM800,000 to a subsidiary as security against banking facility granted to Fast Track Solution Sdn Bhd as bank overdraft.</t>
  </si>
  <si>
    <t>iii) additional setup fee of RM150.00 will be charged by E-Global to CASB if upgrades or downgrades are ordered at a later time (after the initial server setup).</t>
  </si>
  <si>
    <t>There were no unusual items affecting assets, liabilities, equity, net income or cash flows that are unusual because of their nature, size or incidence during the quarter under review.</t>
  </si>
  <si>
    <t>There were no changes in estimates of amounts reported in prior financial periods, which have a material effect in the current quarter under review.</t>
  </si>
  <si>
    <t>The Board of Directors did not recommend any dividend for the current quarter ended 30 June 2008.</t>
  </si>
  <si>
    <t xml:space="preserve"> </t>
  </si>
  <si>
    <t>Interest expense</t>
  </si>
  <si>
    <t>Net cash generated from operating activities</t>
  </si>
  <si>
    <t>Cash generated from operations</t>
  </si>
  <si>
    <t>Operating profit/(loss) before working capital changes</t>
  </si>
  <si>
    <t>Net increase in cash and cash equivalents</t>
  </si>
  <si>
    <t>Changes in the composition of the Group</t>
  </si>
  <si>
    <t>On 12 June 2008, FTSHB has incorporated a subsidiary company under the name of Cube World Sdn Bhd in Malaysia under the Companies Act, 1965.</t>
  </si>
  <si>
    <t>The proceeds from the public issue of RM8.96 million are expected to be fully utilise by year 2008 as follows:</t>
  </si>
  <si>
    <t>There were no dividends paid during the current quarter under review.</t>
  </si>
  <si>
    <t>The Group did not revalue any of its property, plant and equipment during the curent quarter under review.</t>
  </si>
  <si>
    <t>There were no significant changes in the composition of the Group during the current quarter, except save as disclosed below :</t>
  </si>
  <si>
    <t>Pursuant to the completion of the Proposed Subscription and exercise of the Proposed Option, CASB has become a 51.22%-owned subsidiary of FTSHB.</t>
  </si>
  <si>
    <t>There are no changes in the contigent liabilities as at the date of this report since the preceeding financial year ended 31 December 2007, save as disclosed below :</t>
  </si>
  <si>
    <t>There were no corporate proposals announced but not completed as at the date of this report.</t>
  </si>
  <si>
    <t>There was no purchase or disposal of any quoted securities during the current quarter under review.</t>
  </si>
  <si>
    <t>Barring any unforseen circumstances, the Directors of FTSHB are optimistic that the partnership with SAP Malaysia Sdn Bhd to distribute SAP software and SAP products, and  upgrading of its existing variant of the of the Fast Track application as well as the opportunity to venture into online gaming sector will contribute positively to the earnings of the Group  for the year ending 31 December 2008.</t>
  </si>
  <si>
    <t xml:space="preserve">The Group recorded a turnover of RM0.252 million with loss before taxation of RM0.603 million for the six month ended 30 June 2008 as compared to turnover of RM0.710 million with loss before taxation of RM0.382 million in the preceding year corresponding period respectively. </t>
  </si>
  <si>
    <t>(The Condensed Unaudited Consolidated Balance Sheet should be read in conjunction with the audited financial statements of FTSHB for the year ended 31 December 2007)</t>
  </si>
  <si>
    <t>Decrease in receivables</t>
  </si>
  <si>
    <t>There was no material event subsequent to the end of the current quarter ended 30 June 2008 that has not been reflected in the current quarter under  review.</t>
  </si>
  <si>
    <r>
      <t>The Company had on 31 December 2007 entered into a subscription agreement (“</t>
    </r>
    <r>
      <rPr>
        <b/>
        <sz val="10"/>
        <rFont val="Arial"/>
        <family val="2"/>
      </rPr>
      <t>Subscription Agreement</t>
    </r>
    <r>
      <rPr>
        <sz val="10"/>
        <rFont val="Arial"/>
        <family val="2"/>
      </rPr>
      <t>”) with Cubetech Asia Sdn Bhd ("CASB") and Yap Terng Sheng ( ”</t>
    </r>
    <r>
      <rPr>
        <b/>
        <sz val="10"/>
        <rFont val="Arial"/>
        <family val="2"/>
      </rPr>
      <t>Promoter</t>
    </r>
    <r>
      <rPr>
        <sz val="10"/>
        <rFont val="Arial"/>
        <family val="2"/>
      </rPr>
      <t>“) to subscribe for 1,950,000 new ordinary shares of RM1.00 each in CASB representing 49.4% of the enlarged issued and paid-up share capital of CASB for RM3,157,000 or a subscription price of approximately RM1.619 per share (“</t>
    </r>
    <r>
      <rPr>
        <b/>
        <sz val="10"/>
        <rFont val="Arial"/>
        <family val="2"/>
      </rPr>
      <t>Proposed Subscription</t>
    </r>
    <r>
      <rPr>
        <sz val="10"/>
        <rFont val="Arial"/>
        <family val="2"/>
      </rPr>
      <t>”).</t>
    </r>
  </si>
  <si>
    <r>
      <t>Under the Subscription Agreement, CASB and the Promoter agreed to grant FTSHB an option to subscribe for an additional 150,000 new CASB shares ("</t>
    </r>
    <r>
      <rPr>
        <b/>
        <sz val="10"/>
        <rFont val="Arial"/>
        <family val="2"/>
      </rPr>
      <t>Option Shares</t>
    </r>
    <r>
      <rPr>
        <sz val="10"/>
        <rFont val="Arial"/>
        <family val="2"/>
      </rPr>
      <t>") representing an additional 3.6% of the enlarged issued and paid-up share capital of CASB for RM243,000 or a subscription price of RM1.62 per share ("</t>
    </r>
    <r>
      <rPr>
        <b/>
        <sz val="10"/>
        <rFont val="Arial"/>
        <family val="2"/>
      </rPr>
      <t>Proposed Option</t>
    </r>
    <r>
      <rPr>
        <sz val="10"/>
        <rFont val="Arial"/>
        <family val="2"/>
      </rPr>
      <t>").</t>
    </r>
  </si>
  <si>
    <t>The decrease in revenue was due to the decrease in the projects implemented during the six month ended 30 June 2008. The operating costs has decreased from RM1.205 million to RM0.948 million mainly due to lower staff cost. However, the impact of the decrease in revenue has resulted to higher loss before taxation of RM0.603 million in the six month ended 30 June 2008.</t>
  </si>
  <si>
    <t>Compared with the preceding quarter, the revenue in the current quarter ended 30 June 2008 has decreased by 75% from RM0.507 million to RM0.127 million.The decrease in revenue was due to decrease in the projects implemented during this quarter. The operating expenses has decreased from RM0.718 million to RM0.646 million mainly due to lower outsourcing charges inccured in the current quarter as compared to the preceding quarter. Consequently, the impact of decrease in revenue has resulted in the Group to record a loss before taxation of RM0.430 million as compared to the preceding quarter loss before taxation of RM0.152 million.</t>
  </si>
  <si>
    <t>Compared with the preceding quarter, the revenue in the current quarter ended 30 June 2008 has increased by 2% from RM0.125 million to RM0.127 million.The increase in revenue was due to the increase in the projects implemented during this quarter. The operating expenses has increased from RM0.302 million to RM0.646 million mainly due to higher outsourcing charges inccured in the current quarter as compared to the preceding quarter. Consequently, the impact of decrease in revenue has resulted in the Group to record a loss before taxation of RM0.430 million as compared to the preceding quarter loss before taxation of RM0.181 million.</t>
  </si>
  <si>
    <t>There was no taxation being provided during the current quarter under review as the Company recorded a loss before taxation.</t>
  </si>
  <si>
    <t xml:space="preserve">FTSHB, through CASB, a 51.22% owned subsidiary of the Company had on 25 July 2008 entered into a service level commitment of server co-location agreement with E-Globalfocus Sdn Bhd ("E-global"), a company connected to Mr Yap Terng Sheng, an Executive Director and major shareholder of FTSHB, for provision of the following services for a period of twelve (12) months and deemed auto-renewed unless a written notice of thirty (30) days being served in advance by either party: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</si>
</sst>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_(* #,##0.0000_);_(* \(#,##0.0000\);_(* &quot;-&quot;??_);_(@_)"/>
    <numFmt numFmtId="172" formatCode="_(* #,##0.000_);_(* \(#,##0.00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s>
  <fonts count="34">
    <font>
      <sz val="11"/>
      <color indexed="8"/>
      <name val="Calibri"/>
      <family val="2"/>
    </font>
    <font>
      <sz val="10"/>
      <name val="Arial"/>
      <family val="2"/>
    </font>
    <font>
      <b/>
      <sz val="10"/>
      <name val="Arial"/>
      <family val="2"/>
    </font>
    <font>
      <i/>
      <sz val="9"/>
      <name val="Arial"/>
      <family val="2"/>
    </font>
    <font>
      <b/>
      <sz val="10"/>
      <color indexed="9"/>
      <name val="Arial"/>
      <family val="2"/>
    </font>
    <font>
      <b/>
      <u val="singleAccounting"/>
      <sz val="10"/>
      <name val="Arial"/>
      <family val="2"/>
    </font>
    <font>
      <sz val="10"/>
      <color indexed="9"/>
      <name val="Arial"/>
      <family val="2"/>
    </font>
    <font>
      <i/>
      <sz val="10"/>
      <name val="Arial"/>
      <family val="2"/>
    </font>
    <font>
      <b/>
      <i/>
      <sz val="10"/>
      <name val="Arial"/>
      <family val="2"/>
    </font>
    <font>
      <u val="single"/>
      <sz val="10"/>
      <name val="Arial"/>
      <family val="2"/>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0"/>
      <name val="Calibri"/>
      <family val="2"/>
    </font>
    <font>
      <b/>
      <sz val="10"/>
      <color indexed="8"/>
      <name val="Arial"/>
      <family val="2"/>
    </font>
    <font>
      <sz val="10"/>
      <color indexed="8"/>
      <name val="Arial"/>
      <family val="2"/>
    </font>
    <font>
      <sz val="11"/>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top style="thin"/>
      <bottom style="double"/>
    </border>
    <border>
      <left/>
      <right/>
      <top style="thin"/>
      <bottom style="thin"/>
    </border>
    <border>
      <left/>
      <right/>
      <top style="thin"/>
      <bottom style="medium"/>
    </border>
    <border>
      <left/>
      <right/>
      <top/>
      <bottom style="double"/>
    </border>
    <border>
      <left/>
      <right/>
      <top style="thin"/>
      <bottom/>
    </border>
    <border>
      <left style="thin"/>
      <right style="thin"/>
      <top style="thin"/>
      <bottom/>
    </border>
    <border>
      <left style="thin"/>
      <right/>
      <top/>
      <bottom/>
    </border>
    <border>
      <left/>
      <right style="thin"/>
      <top/>
      <bottom/>
    </border>
    <border>
      <left style="thin"/>
      <right style="thin"/>
      <top/>
      <bottom/>
    </border>
    <border>
      <left/>
      <right style="thin"/>
      <top/>
      <bottom style="thin"/>
    </border>
    <border>
      <left style="thin"/>
      <right/>
      <top/>
      <bottom style="thin"/>
    </border>
    <border>
      <left style="thin"/>
      <right style="thin"/>
      <top style="thin"/>
      <bottom style="thin"/>
    </border>
    <border>
      <left style="thin"/>
      <right style="thin"/>
      <top/>
      <bottom style="thin"/>
    </border>
    <border>
      <left style="thin"/>
      <right/>
      <top style="thin"/>
      <bottom/>
    </border>
    <border>
      <left/>
      <right style="thin"/>
      <top style="thin"/>
      <bottom/>
    </border>
    <border>
      <left style="thin"/>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231">
    <xf numFmtId="0" fontId="0" fillId="0" borderId="0" xfId="0" applyAlignment="1">
      <alignment/>
    </xf>
    <xf numFmtId="170" fontId="0" fillId="24" borderId="0" xfId="42" applyNumberFormat="1" applyFont="1" applyFill="1" applyAlignment="1">
      <alignment/>
    </xf>
    <xf numFmtId="49" fontId="0" fillId="24" borderId="0" xfId="42" applyNumberFormat="1" applyFont="1" applyFill="1" applyAlignment="1">
      <alignment/>
    </xf>
    <xf numFmtId="49" fontId="2" fillId="24" borderId="0" xfId="42" applyNumberFormat="1" applyFont="1" applyFill="1" applyAlignment="1">
      <alignment horizontal="center"/>
    </xf>
    <xf numFmtId="170" fontId="2" fillId="24" borderId="0" xfId="42" applyNumberFormat="1" applyFont="1" applyFill="1" applyAlignment="1">
      <alignment horizontal="center"/>
    </xf>
    <xf numFmtId="170" fontId="2" fillId="24" borderId="0" xfId="42" applyNumberFormat="1" applyFont="1" applyFill="1" applyAlignment="1" quotePrefix="1">
      <alignment horizontal="center"/>
    </xf>
    <xf numFmtId="170" fontId="0" fillId="24" borderId="0" xfId="42" applyNumberFormat="1" applyFont="1" applyFill="1" applyAlignment="1">
      <alignment horizontal="center"/>
    </xf>
    <xf numFmtId="170" fontId="0" fillId="24" borderId="10" xfId="42" applyNumberFormat="1" applyFont="1" applyFill="1" applyBorder="1" applyAlignment="1">
      <alignment/>
    </xf>
    <xf numFmtId="170" fontId="0" fillId="24" borderId="10" xfId="42" applyNumberFormat="1" applyFont="1" applyFill="1" applyBorder="1" applyAlignment="1">
      <alignment horizontal="center"/>
    </xf>
    <xf numFmtId="170" fontId="0" fillId="24" borderId="0" xfId="42" applyNumberFormat="1" applyFont="1" applyFill="1" applyBorder="1" applyAlignment="1">
      <alignment/>
    </xf>
    <xf numFmtId="170" fontId="0" fillId="24" borderId="11" xfId="42" applyNumberFormat="1" applyFont="1" applyFill="1" applyBorder="1" applyAlignment="1">
      <alignment/>
    </xf>
    <xf numFmtId="43" fontId="0" fillId="24" borderId="0" xfId="42" applyFont="1" applyFill="1" applyBorder="1" applyAlignment="1">
      <alignment horizontal="center"/>
    </xf>
    <xf numFmtId="43" fontId="0" fillId="24" borderId="0" xfId="42" applyNumberFormat="1" applyFont="1" applyFill="1" applyAlignment="1">
      <alignment/>
    </xf>
    <xf numFmtId="43" fontId="0" fillId="24" borderId="0" xfId="42" applyFont="1" applyFill="1" applyAlignment="1">
      <alignment horizontal="right"/>
    </xf>
    <xf numFmtId="39" fontId="2" fillId="24" borderId="0" xfId="42" applyNumberFormat="1" applyFont="1" applyFill="1" applyAlignment="1">
      <alignment horizontal="center"/>
    </xf>
    <xf numFmtId="171" fontId="0" fillId="24" borderId="0" xfId="42" applyNumberFormat="1" applyFont="1" applyFill="1" applyAlignment="1">
      <alignment/>
    </xf>
    <xf numFmtId="9" fontId="0" fillId="24" borderId="0" xfId="59" applyFont="1" applyFill="1" applyAlignment="1">
      <alignment/>
    </xf>
    <xf numFmtId="4" fontId="0" fillId="24" borderId="0" xfId="42" applyNumberFormat="1" applyFont="1" applyFill="1" applyAlignment="1">
      <alignment/>
    </xf>
    <xf numFmtId="49" fontId="2" fillId="24" borderId="0" xfId="42" applyNumberFormat="1" applyFont="1" applyFill="1" applyAlignment="1">
      <alignment/>
    </xf>
    <xf numFmtId="49" fontId="3" fillId="24" borderId="0" xfId="42" applyNumberFormat="1" applyFont="1" applyFill="1" applyAlignment="1">
      <alignment horizontal="center"/>
    </xf>
    <xf numFmtId="170" fontId="4" fillId="24" borderId="0" xfId="42" applyNumberFormat="1" applyFont="1" applyFill="1" applyAlignment="1">
      <alignment horizontal="center"/>
    </xf>
    <xf numFmtId="49" fontId="2" fillId="24" borderId="0" xfId="42" applyNumberFormat="1" applyFont="1" applyFill="1" applyAlignment="1">
      <alignment horizontal="left"/>
    </xf>
    <xf numFmtId="38" fontId="1" fillId="24" borderId="0" xfId="0" applyNumberFormat="1" applyFont="1" applyFill="1" applyAlignment="1">
      <alignment/>
    </xf>
    <xf numFmtId="170" fontId="0" fillId="24" borderId="12" xfId="42" applyNumberFormat="1" applyFont="1" applyFill="1" applyBorder="1" applyAlignment="1">
      <alignment/>
    </xf>
    <xf numFmtId="0" fontId="1" fillId="24" borderId="0" xfId="0" applyFont="1" applyFill="1" applyAlignment="1">
      <alignment/>
    </xf>
    <xf numFmtId="170" fontId="0" fillId="24" borderId="0" xfId="42" applyNumberFormat="1" applyFont="1" applyFill="1" applyBorder="1" applyAlignment="1">
      <alignment horizontal="right"/>
    </xf>
    <xf numFmtId="170" fontId="2" fillId="24" borderId="0" xfId="42" applyNumberFormat="1" applyFont="1" applyFill="1" applyAlignment="1">
      <alignment/>
    </xf>
    <xf numFmtId="170" fontId="0" fillId="24" borderId="13" xfId="42" applyNumberFormat="1" applyFont="1" applyFill="1" applyBorder="1" applyAlignment="1">
      <alignment/>
    </xf>
    <xf numFmtId="170" fontId="0" fillId="24" borderId="0" xfId="42" applyNumberFormat="1" applyFont="1" applyFill="1" applyAlignment="1">
      <alignment horizontal="right"/>
    </xf>
    <xf numFmtId="43" fontId="0" fillId="24" borderId="14" xfId="42" applyFont="1" applyFill="1" applyBorder="1" applyAlignment="1">
      <alignment/>
    </xf>
    <xf numFmtId="43" fontId="0" fillId="24" borderId="0" xfId="42" applyFont="1" applyFill="1" applyBorder="1" applyAlignment="1">
      <alignment/>
    </xf>
    <xf numFmtId="0" fontId="0" fillId="24" borderId="0" xfId="42" applyNumberFormat="1" applyFont="1" applyFill="1" applyAlignment="1">
      <alignment vertical="justify"/>
    </xf>
    <xf numFmtId="170" fontId="5" fillId="24" borderId="0" xfId="42" applyNumberFormat="1" applyFont="1" applyFill="1" applyBorder="1" applyAlignment="1">
      <alignment horizontal="center"/>
    </xf>
    <xf numFmtId="0" fontId="2" fillId="24" borderId="0" xfId="42" applyNumberFormat="1" applyFont="1" applyFill="1" applyAlignment="1">
      <alignment horizontal="center" vertical="justify"/>
    </xf>
    <xf numFmtId="170" fontId="2" fillId="24" borderId="0" xfId="42" applyNumberFormat="1" applyFont="1" applyFill="1" applyBorder="1" applyAlignment="1">
      <alignment horizontal="justify" vertical="center" wrapText="1"/>
    </xf>
    <xf numFmtId="170" fontId="2" fillId="24" borderId="0" xfId="42" applyNumberFormat="1" applyFont="1" applyFill="1" applyAlignment="1">
      <alignment horizontal="center" vertical="center" wrapText="1"/>
    </xf>
    <xf numFmtId="170" fontId="2" fillId="24" borderId="0" xfId="42" applyNumberFormat="1" applyFont="1" applyFill="1" applyAlignment="1">
      <alignment horizontal="right" vertical="center" wrapText="1"/>
    </xf>
    <xf numFmtId="170" fontId="2" fillId="24" borderId="0" xfId="42" applyNumberFormat="1" applyFont="1" applyFill="1" applyAlignment="1">
      <alignment horizontal="right"/>
    </xf>
    <xf numFmtId="170" fontId="0" fillId="24" borderId="0" xfId="42" applyNumberFormat="1" applyFont="1" applyFill="1" applyBorder="1" applyAlignment="1">
      <alignment horizontal="center"/>
    </xf>
    <xf numFmtId="170" fontId="1" fillId="24" borderId="0" xfId="42" applyNumberFormat="1" applyFont="1" applyFill="1" applyAlignment="1">
      <alignment/>
    </xf>
    <xf numFmtId="0" fontId="2" fillId="24" borderId="0" xfId="0" applyFont="1" applyFill="1" applyAlignment="1">
      <alignment horizontal="center"/>
    </xf>
    <xf numFmtId="0" fontId="6" fillId="24" borderId="0" xfId="0" applyFont="1" applyFill="1" applyAlignment="1">
      <alignment/>
    </xf>
    <xf numFmtId="0" fontId="2" fillId="24" borderId="0" xfId="0" applyFont="1" applyFill="1" applyAlignment="1">
      <alignment/>
    </xf>
    <xf numFmtId="170" fontId="1" fillId="24" borderId="15" xfId="42" applyNumberFormat="1" applyFont="1" applyFill="1" applyBorder="1" applyAlignment="1">
      <alignment/>
    </xf>
    <xf numFmtId="170" fontId="1" fillId="24" borderId="12" xfId="42" applyNumberFormat="1" applyFont="1" applyFill="1" applyBorder="1" applyAlignment="1">
      <alignment/>
    </xf>
    <xf numFmtId="170" fontId="1" fillId="24" borderId="0" xfId="0" applyNumberFormat="1" applyFont="1" applyFill="1" applyAlignment="1">
      <alignment/>
    </xf>
    <xf numFmtId="0" fontId="1" fillId="24" borderId="0" xfId="0" applyFont="1" applyFill="1" applyAlignment="1">
      <alignment horizontal="left" vertical="top" wrapText="1"/>
    </xf>
    <xf numFmtId="170" fontId="1" fillId="24" borderId="0" xfId="42" applyNumberFormat="1" applyFont="1" applyFill="1" applyBorder="1" applyAlignment="1">
      <alignment/>
    </xf>
    <xf numFmtId="170" fontId="1" fillId="24" borderId="0" xfId="42" applyNumberFormat="1" applyFont="1" applyFill="1" applyAlignment="1">
      <alignment horizontal="center"/>
    </xf>
    <xf numFmtId="170" fontId="1" fillId="24" borderId="11" xfId="42" applyNumberFormat="1" applyFont="1" applyFill="1" applyBorder="1" applyAlignment="1">
      <alignment/>
    </xf>
    <xf numFmtId="3" fontId="1" fillId="24" borderId="0" xfId="0" applyNumberFormat="1" applyFont="1" applyFill="1" applyAlignment="1">
      <alignment/>
    </xf>
    <xf numFmtId="0" fontId="7" fillId="24" borderId="0" xfId="0" applyFont="1" applyFill="1" applyAlignment="1">
      <alignment/>
    </xf>
    <xf numFmtId="170" fontId="1" fillId="0" borderId="0" xfId="42" applyNumberFormat="1" applyFont="1" applyFill="1" applyAlignment="1">
      <alignment/>
    </xf>
    <xf numFmtId="49" fontId="2" fillId="0" borderId="0" xfId="0" applyNumberFormat="1" applyFont="1" applyFill="1" applyAlignment="1">
      <alignment/>
    </xf>
    <xf numFmtId="0" fontId="1" fillId="0" borderId="0" xfId="0" applyFont="1" applyFill="1" applyAlignment="1">
      <alignment/>
    </xf>
    <xf numFmtId="49" fontId="1" fillId="0" borderId="0" xfId="0" applyNumberFormat="1" applyFont="1" applyFill="1" applyAlignment="1">
      <alignment/>
    </xf>
    <xf numFmtId="0" fontId="1" fillId="0" borderId="0" xfId="0" applyFont="1" applyFill="1" applyAlignment="1">
      <alignment horizontal="left" vertical="top" wrapText="1"/>
    </xf>
    <xf numFmtId="0" fontId="2" fillId="0" borderId="0" xfId="0" applyFont="1" applyFill="1" applyAlignment="1">
      <alignment/>
    </xf>
    <xf numFmtId="15" fontId="1" fillId="0" borderId="0" xfId="0" applyNumberFormat="1" applyFont="1" applyFill="1" applyAlignment="1">
      <alignment horizontal="center" vertical="top" wrapText="1"/>
    </xf>
    <xf numFmtId="0" fontId="1" fillId="0" borderId="0" xfId="0" applyFont="1" applyFill="1" applyAlignment="1">
      <alignment horizontal="center" vertical="top" wrapText="1"/>
    </xf>
    <xf numFmtId="170" fontId="1" fillId="0" borderId="0" xfId="42" applyNumberFormat="1" applyFont="1" applyFill="1" applyAlignment="1">
      <alignment vertical="top" wrapText="1"/>
    </xf>
    <xf numFmtId="43" fontId="1" fillId="0" borderId="0" xfId="42" applyNumberFormat="1" applyFont="1" applyFill="1" applyAlignment="1">
      <alignment vertical="top" wrapText="1"/>
    </xf>
    <xf numFmtId="0" fontId="1" fillId="0" borderId="0" xfId="0" applyFont="1" applyFill="1" applyAlignment="1">
      <alignment horizontal="left" vertical="top"/>
    </xf>
    <xf numFmtId="170" fontId="1" fillId="0" borderId="0" xfId="42" applyNumberFormat="1" applyFont="1" applyFill="1" applyAlignment="1">
      <alignment horizontal="right" vertical="top" wrapText="1"/>
    </xf>
    <xf numFmtId="0" fontId="2" fillId="0" borderId="0" xfId="0" applyFont="1" applyFill="1" applyAlignment="1">
      <alignment horizontal="left" vertical="center" wrapText="1"/>
    </xf>
    <xf numFmtId="49" fontId="1" fillId="0" borderId="0" xfId="42" applyNumberFormat="1" applyFont="1" applyFill="1" applyAlignment="1">
      <alignment/>
    </xf>
    <xf numFmtId="170" fontId="1" fillId="0" borderId="0" xfId="0" applyNumberFormat="1" applyFont="1" applyFill="1" applyAlignment="1">
      <alignment horizontal="left" vertical="center" wrapText="1"/>
    </xf>
    <xf numFmtId="0" fontId="8" fillId="0" borderId="0" xfId="0" applyFont="1" applyFill="1" applyAlignment="1">
      <alignment horizontal="left" vertical="center"/>
    </xf>
    <xf numFmtId="0" fontId="1" fillId="0" borderId="0" xfId="0" applyFont="1" applyFill="1" applyAlignment="1">
      <alignment horizontal="right"/>
    </xf>
    <xf numFmtId="0" fontId="1" fillId="0" borderId="0" xfId="0" applyFont="1" applyFill="1" applyBorder="1" applyAlignment="1">
      <alignment horizontal="left" vertical="center" wrapText="1"/>
    </xf>
    <xf numFmtId="0" fontId="1" fillId="0" borderId="0" xfId="0" applyFont="1" applyFill="1" applyBorder="1" applyAlignment="1">
      <alignment/>
    </xf>
    <xf numFmtId="170" fontId="1" fillId="0" borderId="0" xfId="0" applyNumberFormat="1" applyFont="1" applyFill="1" applyBorder="1" applyAlignment="1">
      <alignment/>
    </xf>
    <xf numFmtId="172" fontId="1" fillId="0" borderId="0" xfId="42" applyNumberFormat="1" applyFont="1" applyFill="1" applyAlignment="1">
      <alignment horizontal="left" vertical="center" wrapText="1"/>
    </xf>
    <xf numFmtId="173" fontId="1" fillId="0" borderId="0" xfId="59" applyNumberFormat="1" applyFont="1" applyFill="1" applyAlignment="1">
      <alignment horizontal="left" vertical="center" wrapText="1"/>
    </xf>
    <xf numFmtId="10" fontId="1" fillId="0" borderId="0" xfId="59" applyNumberFormat="1" applyFont="1" applyFill="1" applyAlignment="1">
      <alignment horizontal="left" vertical="center" wrapText="1"/>
    </xf>
    <xf numFmtId="49" fontId="1" fillId="24" borderId="0" xfId="0" applyNumberFormat="1" applyFont="1" applyFill="1" applyAlignment="1">
      <alignment/>
    </xf>
    <xf numFmtId="0" fontId="1" fillId="0" borderId="0" xfId="0" applyFont="1" applyAlignment="1">
      <alignment/>
    </xf>
    <xf numFmtId="0" fontId="2" fillId="24" borderId="0" xfId="0" applyFont="1" applyFill="1" applyAlignment="1">
      <alignment/>
    </xf>
    <xf numFmtId="0" fontId="1" fillId="24" borderId="0" xfId="0" applyFont="1" applyFill="1" applyAlignment="1">
      <alignment horizontal="justify" vertical="top"/>
    </xf>
    <xf numFmtId="0" fontId="2" fillId="24" borderId="0" xfId="0" applyFont="1" applyFill="1" applyAlignment="1">
      <alignment horizontal="right" wrapText="1"/>
    </xf>
    <xf numFmtId="0" fontId="2" fillId="0" borderId="16" xfId="0" applyFont="1" applyFill="1" applyBorder="1" applyAlignment="1">
      <alignment horizontal="center"/>
    </xf>
    <xf numFmtId="0" fontId="2" fillId="24" borderId="16" xfId="0" applyFont="1" applyFill="1" applyBorder="1" applyAlignment="1">
      <alignment horizontal="center" wrapText="1"/>
    </xf>
    <xf numFmtId="0" fontId="2" fillId="24" borderId="17" xfId="0" applyFont="1" applyFill="1" applyBorder="1" applyAlignment="1">
      <alignment vertical="top" wrapText="1"/>
    </xf>
    <xf numFmtId="0" fontId="2" fillId="24" borderId="18" xfId="0" applyFont="1" applyFill="1" applyBorder="1" applyAlignment="1">
      <alignment vertical="top" wrapText="1"/>
    </xf>
    <xf numFmtId="0" fontId="2" fillId="24" borderId="0" xfId="0" applyFont="1" applyFill="1" applyBorder="1" applyAlignment="1">
      <alignment vertical="top" wrapText="1"/>
    </xf>
    <xf numFmtId="0" fontId="2" fillId="0" borderId="19" xfId="0" applyFont="1" applyFill="1" applyBorder="1" applyAlignment="1">
      <alignment horizontal="center"/>
    </xf>
    <xf numFmtId="0" fontId="1" fillId="24" borderId="20" xfId="0" applyFont="1" applyFill="1" applyBorder="1" applyAlignment="1">
      <alignment/>
    </xf>
    <xf numFmtId="0" fontId="2" fillId="24" borderId="19" xfId="0" applyFont="1" applyFill="1" applyBorder="1" applyAlignment="1">
      <alignment horizontal="right" wrapText="1"/>
    </xf>
    <xf numFmtId="0" fontId="2" fillId="24" borderId="21" xfId="0" applyFont="1" applyFill="1" applyBorder="1" applyAlignment="1">
      <alignment vertical="top" wrapText="1"/>
    </xf>
    <xf numFmtId="0" fontId="2" fillId="24" borderId="20" xfId="0" applyFont="1" applyFill="1" applyBorder="1" applyAlignment="1">
      <alignment vertical="top" wrapText="1"/>
    </xf>
    <xf numFmtId="0" fontId="2" fillId="24" borderId="22" xfId="0" applyFont="1" applyFill="1" applyBorder="1" applyAlignment="1">
      <alignment horizontal="center" vertical="top" wrapText="1"/>
    </xf>
    <xf numFmtId="0" fontId="2" fillId="0" borderId="23" xfId="0" applyFont="1" applyFill="1" applyBorder="1" applyAlignment="1">
      <alignment horizontal="center"/>
    </xf>
    <xf numFmtId="0" fontId="2" fillId="24" borderId="23" xfId="0" applyFont="1" applyFill="1" applyBorder="1" applyAlignment="1">
      <alignment horizontal="center" vertical="top" wrapText="1"/>
    </xf>
    <xf numFmtId="0" fontId="2" fillId="24" borderId="23" xfId="0" applyFont="1" applyFill="1" applyBorder="1" applyAlignment="1">
      <alignment horizontal="right" wrapText="1"/>
    </xf>
    <xf numFmtId="3" fontId="1" fillId="24" borderId="22" xfId="0" applyNumberFormat="1" applyFont="1" applyFill="1" applyBorder="1" applyAlignment="1">
      <alignment horizontal="right" vertical="center" wrapText="1"/>
    </xf>
    <xf numFmtId="43" fontId="1" fillId="24" borderId="22" xfId="42" applyFont="1" applyFill="1" applyBorder="1" applyAlignment="1">
      <alignment vertical="center" wrapText="1"/>
    </xf>
    <xf numFmtId="0" fontId="1" fillId="0" borderId="22" xfId="0" applyFont="1" applyFill="1" applyBorder="1" applyAlignment="1">
      <alignment vertical="center"/>
    </xf>
    <xf numFmtId="3" fontId="1" fillId="0" borderId="22" xfId="0" applyNumberFormat="1" applyFont="1" applyFill="1" applyBorder="1" applyAlignment="1">
      <alignment horizontal="right" vertical="center" wrapText="1"/>
    </xf>
    <xf numFmtId="43" fontId="1" fillId="0" borderId="22" xfId="59" applyNumberFormat="1" applyFont="1" applyFill="1" applyBorder="1" applyAlignment="1">
      <alignment horizontal="right" vertical="center"/>
    </xf>
    <xf numFmtId="0" fontId="1" fillId="0" borderId="22" xfId="0" applyFont="1" applyFill="1" applyBorder="1" applyAlignment="1">
      <alignment horizontal="justify" vertical="center" wrapText="1"/>
    </xf>
    <xf numFmtId="3" fontId="1" fillId="24" borderId="22" xfId="0" applyNumberFormat="1" applyFont="1" applyFill="1" applyBorder="1" applyAlignment="1">
      <alignment horizontal="right" vertical="top" wrapText="1"/>
    </xf>
    <xf numFmtId="43" fontId="1" fillId="24" borderId="22" xfId="42" applyFont="1" applyFill="1" applyBorder="1" applyAlignment="1">
      <alignment vertical="top" wrapText="1"/>
    </xf>
    <xf numFmtId="0" fontId="1" fillId="0" borderId="22" xfId="0" applyFont="1" applyFill="1" applyBorder="1" applyAlignment="1">
      <alignment/>
    </xf>
    <xf numFmtId="170" fontId="1" fillId="0" borderId="22" xfId="42" applyNumberFormat="1" applyFont="1" applyFill="1" applyBorder="1" applyAlignment="1">
      <alignment horizontal="right" vertical="center" wrapText="1"/>
    </xf>
    <xf numFmtId="0" fontId="1" fillId="0" borderId="22" xfId="0" applyFont="1" applyFill="1" applyBorder="1" applyAlignment="1">
      <alignment horizontal="left" wrapText="1"/>
    </xf>
    <xf numFmtId="43" fontId="1" fillId="24" borderId="22" xfId="42" applyFont="1" applyFill="1" applyBorder="1" applyAlignment="1">
      <alignment horizontal="right" vertical="center" wrapText="1"/>
    </xf>
    <xf numFmtId="0" fontId="1" fillId="24" borderId="22" xfId="0" applyFont="1" applyFill="1" applyBorder="1" applyAlignment="1">
      <alignment horizontal="right" vertical="center" wrapText="1"/>
    </xf>
    <xf numFmtId="0" fontId="1" fillId="0" borderId="22" xfId="0" applyFont="1" applyFill="1" applyBorder="1" applyAlignment="1">
      <alignment horizontal="justify" vertical="justify" wrapText="1"/>
    </xf>
    <xf numFmtId="0" fontId="1" fillId="24" borderId="22" xfId="0" applyFont="1" applyFill="1" applyBorder="1" applyAlignment="1">
      <alignment horizontal="center" vertical="top" wrapText="1"/>
    </xf>
    <xf numFmtId="0" fontId="2" fillId="0" borderId="22" xfId="0" applyFont="1" applyFill="1" applyBorder="1" applyAlignment="1">
      <alignment horizontal="right" wrapText="1"/>
    </xf>
    <xf numFmtId="0" fontId="1" fillId="0" borderId="0" xfId="0" applyFont="1" applyFill="1" applyAlignment="1">
      <alignment wrapText="1"/>
    </xf>
    <xf numFmtId="0" fontId="2" fillId="0" borderId="0" xfId="0" applyFont="1" applyFill="1" applyAlignment="1">
      <alignment horizontal="right" wrapText="1"/>
    </xf>
    <xf numFmtId="0" fontId="1" fillId="24" borderId="0" xfId="0" applyFont="1" applyFill="1" applyAlignment="1">
      <alignment/>
    </xf>
    <xf numFmtId="43" fontId="1" fillId="24" borderId="0" xfId="42" applyFont="1" applyFill="1" applyAlignment="1">
      <alignment horizontal="justify" vertical="top"/>
    </xf>
    <xf numFmtId="170" fontId="1" fillId="24" borderId="0" xfId="0" applyNumberFormat="1" applyFont="1" applyFill="1" applyBorder="1" applyAlignment="1">
      <alignment horizontal="justify" vertical="top"/>
    </xf>
    <xf numFmtId="49" fontId="1" fillId="0" borderId="0" xfId="0" applyNumberFormat="1" applyFont="1" applyAlignment="1">
      <alignment/>
    </xf>
    <xf numFmtId="0" fontId="1" fillId="0" borderId="0" xfId="0" applyFont="1" applyAlignment="1">
      <alignment horizontal="center" vertical="top" wrapText="1"/>
    </xf>
    <xf numFmtId="0" fontId="1" fillId="0" borderId="0" xfId="0" applyFont="1" applyAlignment="1">
      <alignment horizontal="right" vertical="top" wrapText="1"/>
    </xf>
    <xf numFmtId="0" fontId="9" fillId="0" borderId="0" xfId="0" applyFont="1" applyAlignment="1">
      <alignment horizontal="center" vertical="top" wrapText="1"/>
    </xf>
    <xf numFmtId="0" fontId="9" fillId="0" borderId="0" xfId="0" applyFont="1" applyAlignment="1">
      <alignment horizontal="right" vertical="top" wrapText="1"/>
    </xf>
    <xf numFmtId="0" fontId="1" fillId="0" borderId="0" xfId="0" applyFont="1" applyAlignment="1">
      <alignment horizontal="left" vertical="center"/>
    </xf>
    <xf numFmtId="38" fontId="1" fillId="0" borderId="0" xfId="0" applyNumberFormat="1" applyFont="1" applyAlignment="1">
      <alignment/>
    </xf>
    <xf numFmtId="170" fontId="1" fillId="0" borderId="0" xfId="42" applyNumberFormat="1" applyFont="1" applyAlignment="1">
      <alignment horizontal="left" vertical="top" wrapText="1"/>
    </xf>
    <xf numFmtId="0" fontId="1" fillId="0" borderId="0" xfId="0" applyFont="1" applyFill="1" applyAlignment="1">
      <alignment vertical="top" wrapText="1"/>
    </xf>
    <xf numFmtId="0" fontId="1" fillId="0" borderId="0" xfId="0" applyFont="1" applyFill="1" applyAlignment="1">
      <alignment vertical="center" wrapText="1"/>
    </xf>
    <xf numFmtId="0" fontId="2" fillId="0" borderId="0" xfId="0" applyFont="1" applyFill="1" applyAlignment="1">
      <alignment horizontal="right"/>
    </xf>
    <xf numFmtId="170" fontId="2" fillId="0" borderId="0" xfId="42" applyNumberFormat="1" applyFont="1" applyFill="1" applyAlignment="1" quotePrefix="1">
      <alignment horizontal="right"/>
    </xf>
    <xf numFmtId="170" fontId="2" fillId="0" borderId="0" xfId="42" applyNumberFormat="1" applyFont="1" applyFill="1" applyAlignment="1" quotePrefix="1">
      <alignment horizontal="center"/>
    </xf>
    <xf numFmtId="170" fontId="1" fillId="0" borderId="0" xfId="42" applyNumberFormat="1" applyFont="1" applyFill="1" applyAlignment="1">
      <alignment horizontal="left"/>
    </xf>
    <xf numFmtId="43" fontId="1" fillId="0" borderId="0" xfId="0" applyNumberFormat="1" applyFont="1" applyFill="1" applyAlignment="1">
      <alignment/>
    </xf>
    <xf numFmtId="0" fontId="1" fillId="24" borderId="0" xfId="0" applyFont="1" applyFill="1" applyAlignment="1">
      <alignment horizontal="justify" vertical="top" wrapText="1"/>
    </xf>
    <xf numFmtId="0" fontId="1" fillId="0" borderId="0" xfId="0" applyFont="1" applyFill="1" applyAlignment="1">
      <alignment horizontal="justify" vertical="top" wrapText="1"/>
    </xf>
    <xf numFmtId="0" fontId="1" fillId="0" borderId="0" xfId="0" applyFont="1" applyFill="1" applyAlignment="1">
      <alignment horizontal="left" vertical="center" wrapText="1"/>
    </xf>
    <xf numFmtId="0" fontId="2" fillId="0" borderId="0" xfId="0" applyFont="1" applyFill="1" applyAlignment="1">
      <alignment horizontal="left" vertical="center"/>
    </xf>
    <xf numFmtId="0" fontId="1" fillId="0" borderId="0" xfId="0" applyFont="1" applyFill="1" applyAlignment="1">
      <alignment horizontal="left" vertical="center"/>
    </xf>
    <xf numFmtId="0" fontId="1" fillId="0" borderId="0" xfId="0" applyFont="1" applyAlignment="1">
      <alignment horizontal="left" vertical="center" wrapText="1"/>
    </xf>
    <xf numFmtId="0" fontId="1" fillId="24" borderId="0" xfId="0" applyFont="1" applyFill="1" applyAlignment="1">
      <alignment wrapText="1"/>
    </xf>
    <xf numFmtId="0" fontId="2" fillId="24" borderId="21" xfId="0" applyFont="1" applyFill="1" applyBorder="1" applyAlignment="1">
      <alignment horizontal="center" vertical="top" wrapText="1"/>
    </xf>
    <xf numFmtId="0" fontId="1" fillId="0" borderId="0" xfId="0" applyFont="1" applyAlignment="1">
      <alignment horizontal="left" vertical="top" wrapText="1"/>
    </xf>
    <xf numFmtId="49" fontId="7" fillId="0" borderId="0" xfId="42" applyNumberFormat="1" applyFont="1" applyFill="1" applyAlignment="1">
      <alignment horizontal="center"/>
    </xf>
    <xf numFmtId="170" fontId="29" fillId="24" borderId="0" xfId="42" applyNumberFormat="1" applyFont="1" applyFill="1" applyAlignment="1">
      <alignment/>
    </xf>
    <xf numFmtId="0" fontId="2" fillId="24" borderId="24" xfId="0" applyFont="1" applyFill="1" applyBorder="1" applyAlignment="1">
      <alignment horizontal="center" vertical="top" wrapText="1"/>
    </xf>
    <xf numFmtId="0" fontId="2" fillId="24" borderId="25" xfId="0" applyFont="1" applyFill="1" applyBorder="1" applyAlignment="1">
      <alignment horizontal="center" vertical="top" wrapText="1"/>
    </xf>
    <xf numFmtId="0" fontId="2" fillId="24" borderId="15" xfId="0" applyFont="1" applyFill="1" applyBorder="1" applyAlignment="1">
      <alignment horizontal="center" vertical="top" wrapText="1"/>
    </xf>
    <xf numFmtId="0" fontId="2" fillId="24" borderId="10" xfId="0" applyFont="1" applyFill="1" applyBorder="1" applyAlignment="1">
      <alignment horizontal="center" vertical="top" wrapText="1"/>
    </xf>
    <xf numFmtId="0" fontId="2" fillId="24" borderId="20" xfId="0" applyFont="1" applyFill="1" applyBorder="1" applyAlignment="1">
      <alignment horizontal="center" vertical="top" wrapText="1"/>
    </xf>
    <xf numFmtId="0" fontId="2" fillId="24" borderId="26" xfId="0" applyFont="1" applyFill="1" applyBorder="1" applyAlignment="1">
      <alignment horizontal="center" vertical="top" wrapText="1"/>
    </xf>
    <xf numFmtId="0" fontId="2" fillId="24" borderId="12" xfId="0" applyFont="1" applyFill="1" applyBorder="1" applyAlignment="1">
      <alignment horizontal="center" vertical="top" wrapText="1"/>
    </xf>
    <xf numFmtId="0" fontId="2" fillId="24" borderId="27" xfId="0" applyFont="1" applyFill="1" applyBorder="1" applyAlignment="1">
      <alignment horizontal="center" vertical="top" wrapText="1"/>
    </xf>
    <xf numFmtId="0" fontId="1" fillId="24" borderId="26" xfId="0" applyFont="1" applyFill="1" applyBorder="1" applyAlignment="1">
      <alignment horizontal="left" vertical="top" wrapText="1"/>
    </xf>
    <xf numFmtId="0" fontId="1" fillId="24" borderId="27" xfId="0" applyFont="1" applyFill="1" applyBorder="1" applyAlignment="1">
      <alignment horizontal="left" vertical="top" wrapText="1"/>
    </xf>
    <xf numFmtId="3" fontId="1" fillId="24" borderId="26" xfId="0" applyNumberFormat="1" applyFont="1" applyFill="1" applyBorder="1" applyAlignment="1">
      <alignment horizontal="center" vertical="center" wrapText="1"/>
    </xf>
    <xf numFmtId="3" fontId="1" fillId="24" borderId="12" xfId="0" applyNumberFormat="1" applyFont="1" applyFill="1" applyBorder="1" applyAlignment="1">
      <alignment horizontal="center" vertical="center" wrapText="1"/>
    </xf>
    <xf numFmtId="3" fontId="1" fillId="24" borderId="27" xfId="0" applyNumberFormat="1" applyFont="1" applyFill="1" applyBorder="1" applyAlignment="1">
      <alignment horizontal="center" vertical="center" wrapText="1"/>
    </xf>
    <xf numFmtId="3" fontId="1" fillId="24" borderId="26" xfId="0" applyNumberFormat="1" applyFont="1" applyFill="1" applyBorder="1" applyAlignment="1">
      <alignment horizontal="center" vertical="top" wrapText="1"/>
    </xf>
    <xf numFmtId="3" fontId="1" fillId="24" borderId="12" xfId="0" applyNumberFormat="1" applyFont="1" applyFill="1" applyBorder="1" applyAlignment="1">
      <alignment horizontal="center" vertical="top" wrapText="1"/>
    </xf>
    <xf numFmtId="3" fontId="1" fillId="24" borderId="27" xfId="0" applyNumberFormat="1" applyFont="1" applyFill="1" applyBorder="1" applyAlignment="1">
      <alignment horizontal="center" vertical="top" wrapText="1"/>
    </xf>
    <xf numFmtId="0" fontId="1" fillId="0" borderId="22" xfId="0" applyFont="1" applyFill="1" applyBorder="1" applyAlignment="1">
      <alignment horizontal="left" vertical="center" wrapText="1"/>
    </xf>
    <xf numFmtId="43" fontId="1" fillId="0" borderId="0" xfId="42" applyFont="1" applyFill="1" applyBorder="1" applyAlignment="1">
      <alignment horizontal="right"/>
    </xf>
    <xf numFmtId="43" fontId="1" fillId="0" borderId="0" xfId="42" applyFont="1" applyFill="1" applyBorder="1" applyAlignment="1">
      <alignment/>
    </xf>
    <xf numFmtId="0" fontId="1" fillId="0" borderId="0" xfId="0" applyFont="1" applyAlignment="1">
      <alignment/>
    </xf>
    <xf numFmtId="0" fontId="1" fillId="0" borderId="0" xfId="0" applyFont="1" applyFill="1" applyAlignment="1">
      <alignment/>
    </xf>
    <xf numFmtId="0" fontId="1" fillId="24" borderId="26" xfId="0" applyFont="1" applyFill="1" applyBorder="1" applyAlignment="1">
      <alignment horizontal="left" vertical="center" wrapText="1"/>
    </xf>
    <xf numFmtId="170" fontId="1" fillId="0" borderId="14" xfId="42" applyNumberFormat="1" applyFont="1" applyBorder="1" applyAlignment="1">
      <alignment vertical="justify" wrapText="1"/>
    </xf>
    <xf numFmtId="170" fontId="1" fillId="0" borderId="14" xfId="42" applyNumberFormat="1" applyFont="1" applyBorder="1" applyAlignment="1">
      <alignment horizontal="left" vertical="top" wrapText="1"/>
    </xf>
    <xf numFmtId="0" fontId="30" fillId="24" borderId="0" xfId="0" applyFont="1" applyFill="1" applyAlignment="1">
      <alignment/>
    </xf>
    <xf numFmtId="0" fontId="2" fillId="24" borderId="0" xfId="0" applyFont="1" applyFill="1" applyBorder="1" applyAlignment="1">
      <alignment/>
    </xf>
    <xf numFmtId="0" fontId="1" fillId="0" borderId="0" xfId="0" applyFont="1" applyAlignment="1">
      <alignment horizontal="justify" vertical="justify"/>
    </xf>
    <xf numFmtId="170" fontId="0" fillId="24" borderId="11" xfId="42" applyNumberFormat="1" applyFont="1" applyFill="1" applyBorder="1" applyAlignment="1">
      <alignment horizontal="center"/>
    </xf>
    <xf numFmtId="170" fontId="2" fillId="24" borderId="22" xfId="42" applyNumberFormat="1" applyFont="1" applyFill="1" applyBorder="1" applyAlignment="1">
      <alignment horizontal="justify" vertical="center" wrapText="1"/>
    </xf>
    <xf numFmtId="170" fontId="0" fillId="24" borderId="15" xfId="42" applyNumberFormat="1" applyFont="1" applyFill="1" applyBorder="1" applyAlignment="1">
      <alignment/>
    </xf>
    <xf numFmtId="170" fontId="0" fillId="24" borderId="0" xfId="42" applyNumberFormat="1" applyFont="1" applyFill="1" applyAlignment="1">
      <alignment vertical="center"/>
    </xf>
    <xf numFmtId="170" fontId="0" fillId="24" borderId="0" xfId="42" applyNumberFormat="1" applyFont="1" applyFill="1" applyAlignment="1">
      <alignment horizontal="center" vertical="justify" wrapText="1"/>
    </xf>
    <xf numFmtId="49" fontId="0" fillId="24" borderId="0" xfId="42" applyNumberFormat="1" applyFont="1" applyFill="1" applyAlignment="1">
      <alignment horizontal="right" vertical="center"/>
    </xf>
    <xf numFmtId="170" fontId="0" fillId="24" borderId="0" xfId="42" applyNumberFormat="1" applyFont="1" applyFill="1" applyAlignment="1">
      <alignment horizontal="left" vertical="center" wrapText="1"/>
    </xf>
    <xf numFmtId="49" fontId="0" fillId="24" borderId="0" xfId="42" applyNumberFormat="1" applyFont="1" applyFill="1" applyAlignment="1">
      <alignment vertical="center"/>
    </xf>
    <xf numFmtId="0" fontId="10" fillId="24" borderId="0" xfId="0" applyFont="1" applyFill="1" applyAlignment="1">
      <alignment/>
    </xf>
    <xf numFmtId="170" fontId="0" fillId="0" borderId="0" xfId="42" applyNumberFormat="1" applyFont="1" applyAlignment="1">
      <alignment horizontal="center"/>
    </xf>
    <xf numFmtId="0" fontId="2" fillId="24" borderId="0" xfId="42" applyNumberFormat="1" applyFont="1" applyFill="1" applyAlignment="1">
      <alignment horizontal="center" vertical="center" wrapText="1"/>
    </xf>
    <xf numFmtId="2" fontId="1" fillId="0" borderId="0" xfId="0" applyNumberFormat="1" applyFont="1" applyFill="1" applyAlignment="1">
      <alignment horizontal="justify" vertical="top" wrapText="1"/>
    </xf>
    <xf numFmtId="0" fontId="31" fillId="0" borderId="0" xfId="0" applyFont="1" applyAlignment="1">
      <alignment/>
    </xf>
    <xf numFmtId="0" fontId="1" fillId="0" borderId="0" xfId="0" applyFont="1" applyAlignment="1">
      <alignment vertical="center"/>
    </xf>
    <xf numFmtId="0" fontId="1" fillId="0" borderId="0" xfId="0" applyFont="1" applyAlignment="1">
      <alignment horizontal="justify" vertical="justify"/>
    </xf>
    <xf numFmtId="2" fontId="1" fillId="0" borderId="0" xfId="0" applyNumberFormat="1" applyFont="1" applyFill="1" applyAlignment="1">
      <alignment horizontal="justify" vertical="top" wrapText="1"/>
    </xf>
    <xf numFmtId="0" fontId="1" fillId="0" borderId="0" xfId="0" applyFont="1" applyAlignment="1">
      <alignment horizontal="justify" vertical="center" wrapText="1"/>
    </xf>
    <xf numFmtId="0" fontId="1" fillId="0" borderId="0" xfId="0" applyFont="1" applyAlignment="1">
      <alignment horizontal="left" vertical="center" wrapText="1"/>
    </xf>
    <xf numFmtId="0" fontId="33" fillId="0" borderId="0" xfId="0" applyFont="1" applyAlignment="1">
      <alignment horizontal="left" vertical="center" wrapText="1"/>
    </xf>
    <xf numFmtId="0" fontId="33" fillId="0" borderId="0" xfId="0" applyFont="1" applyAlignment="1">
      <alignment horizontal="justify" vertical="center" wrapText="1"/>
    </xf>
    <xf numFmtId="0" fontId="0" fillId="0" borderId="0" xfId="0" applyAlignment="1">
      <alignment horizontal="justify" vertical="top" wrapText="1"/>
    </xf>
    <xf numFmtId="2" fontId="1" fillId="0" borderId="0" xfId="0" applyNumberFormat="1" applyFont="1" applyFill="1" applyAlignment="1">
      <alignment horizontal="justify" vertical="center" wrapText="1"/>
    </xf>
    <xf numFmtId="0" fontId="1" fillId="0" borderId="0" xfId="0" applyFont="1" applyFill="1" applyAlignment="1">
      <alignment horizontal="justify" vertical="justify" wrapText="1"/>
    </xf>
    <xf numFmtId="0" fontId="1" fillId="0" borderId="0" xfId="0" applyFont="1" applyAlignment="1">
      <alignment horizontal="justify" vertical="justify" wrapText="1"/>
    </xf>
    <xf numFmtId="0" fontId="0" fillId="0" borderId="0" xfId="0" applyAlignment="1">
      <alignment horizontal="justify" vertical="justify"/>
    </xf>
    <xf numFmtId="0" fontId="32" fillId="0" borderId="0" xfId="0" applyFont="1" applyAlignment="1">
      <alignment/>
    </xf>
    <xf numFmtId="49" fontId="1" fillId="0" borderId="0" xfId="0" applyNumberFormat="1" applyFont="1" applyFill="1" applyAlignment="1">
      <alignment horizontal="right" vertical="top" wrapText="1"/>
    </xf>
    <xf numFmtId="49" fontId="1" fillId="0" borderId="0" xfId="0" applyNumberFormat="1" applyFont="1" applyFill="1" applyAlignment="1">
      <alignment horizontal="right"/>
    </xf>
    <xf numFmtId="49" fontId="1" fillId="0" borderId="0" xfId="0" applyNumberFormat="1" applyFont="1" applyFill="1" applyAlignment="1">
      <alignment horizontal="right" vertical="center" wrapText="1"/>
    </xf>
    <xf numFmtId="0" fontId="1" fillId="24" borderId="26" xfId="0" applyFont="1" applyFill="1" applyBorder="1" applyAlignment="1">
      <alignment horizontal="left" vertical="center" wrapText="1"/>
    </xf>
    <xf numFmtId="0" fontId="0" fillId="0" borderId="27" xfId="0" applyBorder="1" applyAlignment="1">
      <alignment horizontal="left" vertical="center" wrapText="1"/>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32" fillId="0" borderId="0" xfId="0" applyFont="1" applyAlignment="1">
      <alignment horizontal="justify" vertical="top" wrapText="1"/>
    </xf>
    <xf numFmtId="0" fontId="1" fillId="0" borderId="0" xfId="0" applyFont="1" applyAlignment="1">
      <alignment horizontal="justify" vertical="top" wrapText="1"/>
    </xf>
    <xf numFmtId="0" fontId="1" fillId="0" borderId="0" xfId="0" applyFont="1" applyFill="1" applyAlignment="1">
      <alignment horizontal="justify" vertical="top" wrapText="1"/>
    </xf>
    <xf numFmtId="0" fontId="2" fillId="0" borderId="0" xfId="0" applyFont="1" applyFill="1" applyAlignment="1">
      <alignment horizontal="left" vertical="center"/>
    </xf>
    <xf numFmtId="49" fontId="2" fillId="0" borderId="0" xfId="42" applyNumberFormat="1" applyFont="1" applyFill="1" applyAlignment="1">
      <alignment horizontal="center"/>
    </xf>
    <xf numFmtId="49" fontId="7" fillId="0" borderId="0" xfId="42" applyNumberFormat="1" applyFont="1" applyFill="1" applyAlignment="1">
      <alignment horizontal="center"/>
    </xf>
    <xf numFmtId="0" fontId="1" fillId="24" borderId="0" xfId="0" applyFont="1" applyFill="1" applyAlignment="1">
      <alignment horizontal="justify" vertical="justify"/>
    </xf>
    <xf numFmtId="0" fontId="32" fillId="0" borderId="0" xfId="0" applyFont="1" applyAlignment="1">
      <alignment horizontal="justify" vertical="justify"/>
    </xf>
    <xf numFmtId="0" fontId="29" fillId="24" borderId="0" xfId="42" applyNumberFormat="1" applyFont="1" applyFill="1" applyAlignment="1">
      <alignment horizontal="justify" vertical="justify"/>
    </xf>
    <xf numFmtId="49" fontId="2" fillId="24" borderId="0" xfId="42" applyNumberFormat="1" applyFont="1" applyFill="1" applyAlignment="1">
      <alignment horizontal="center"/>
    </xf>
    <xf numFmtId="49" fontId="3" fillId="24" borderId="0" xfId="42" applyNumberFormat="1" applyFont="1" applyFill="1" applyAlignment="1">
      <alignment horizontal="center"/>
    </xf>
    <xf numFmtId="170" fontId="2" fillId="24" borderId="0" xfId="42" applyNumberFormat="1" applyFont="1" applyFill="1" applyAlignment="1">
      <alignment horizontal="center"/>
    </xf>
    <xf numFmtId="49" fontId="0" fillId="24" borderId="0" xfId="42" applyNumberFormat="1" applyFont="1" applyFill="1" applyAlignment="1">
      <alignment horizontal="left" vertical="center" wrapText="1"/>
    </xf>
    <xf numFmtId="0" fontId="0" fillId="0" borderId="0" xfId="0" applyAlignment="1">
      <alignment horizontal="left" vertical="center" wrapText="1"/>
    </xf>
    <xf numFmtId="0" fontId="2" fillId="24" borderId="26" xfId="42" applyNumberFormat="1" applyFont="1" applyFill="1" applyBorder="1" applyAlignment="1">
      <alignment horizontal="center" vertical="center" wrapText="1"/>
    </xf>
    <xf numFmtId="0" fontId="2" fillId="24" borderId="12" xfId="42" applyNumberFormat="1" applyFont="1" applyFill="1" applyBorder="1" applyAlignment="1">
      <alignment horizontal="center" vertical="center" wrapText="1"/>
    </xf>
    <xf numFmtId="0" fontId="2" fillId="24" borderId="27" xfId="42" applyNumberFormat="1" applyFont="1" applyFill="1" applyBorder="1" applyAlignment="1">
      <alignment horizontal="center" vertical="center" wrapText="1"/>
    </xf>
    <xf numFmtId="170" fontId="0" fillId="24" borderId="0" xfId="42" applyNumberFormat="1" applyFont="1" applyFill="1" applyAlignment="1">
      <alignment horizontal="left" vertical="center" wrapText="1"/>
    </xf>
    <xf numFmtId="0" fontId="29" fillId="24" borderId="0" xfId="42" applyNumberFormat="1" applyFont="1" applyFill="1" applyAlignment="1">
      <alignment horizontal="left" vertical="center" wrapText="1"/>
    </xf>
    <xf numFmtId="0" fontId="2" fillId="24" borderId="0" xfId="42" applyNumberFormat="1" applyFont="1" applyFill="1" applyAlignment="1">
      <alignment horizontal="center" vertical="justify"/>
    </xf>
    <xf numFmtId="0" fontId="0" fillId="24" borderId="0" xfId="42" applyNumberFormat="1" applyFont="1" applyFill="1" applyAlignment="1">
      <alignment horizontal="justify" vertical="justify"/>
    </xf>
    <xf numFmtId="0" fontId="1" fillId="24" borderId="0" xfId="0" applyFont="1" applyFill="1" applyAlignment="1">
      <alignment horizontal="left" vertical="top" wrapText="1"/>
    </xf>
    <xf numFmtId="0" fontId="0" fillId="24" borderId="0" xfId="42" applyNumberFormat="1" applyFont="1" applyFill="1" applyAlignment="1">
      <alignment horizontal="left" vertical="center" wrapText="1"/>
    </xf>
    <xf numFmtId="0" fontId="3" fillId="24" borderId="0" xfId="0" applyFont="1" applyFill="1" applyAlignment="1">
      <alignment horizontal="center"/>
    </xf>
    <xf numFmtId="0" fontId="2" fillId="24" borderId="0" xfId="0" applyFont="1" applyFill="1" applyAlignment="1">
      <alignment horizontal="left" vertical="justify" wrapText="1"/>
    </xf>
    <xf numFmtId="0" fontId="1" fillId="24" borderId="0" xfId="0" applyFont="1" applyFill="1" applyAlignment="1">
      <alignment horizontal="justify" vertical="top" wrapText="1"/>
    </xf>
    <xf numFmtId="0" fontId="2" fillId="24" borderId="0" xfId="0" applyFont="1" applyFill="1" applyAlignment="1">
      <alignment horizontal="left" vertical="center" wrapText="1"/>
    </xf>
    <xf numFmtId="0" fontId="1" fillId="0" borderId="0" xfId="0" applyFont="1" applyFill="1" applyAlignment="1">
      <alignment horizontal="justify" vertical="justify"/>
    </xf>
    <xf numFmtId="0" fontId="1" fillId="24" borderId="0" xfId="0" applyFont="1" applyFill="1" applyAlignment="1">
      <alignment wrapText="1"/>
    </xf>
    <xf numFmtId="0" fontId="1"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Ftec\My%20Documents\Fast%20Track\Info%20to%20FTEC\Quarter%201st%202008\FTSHB-Quarterly%20Report(03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MICHAEL\AppData\Local\Microsoft\Windows\Temporary%20Internet%20Files\Content.Outlook\KDHOP6SF\FTSHB-Quarterly%20Report(0608)%20mercha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qr)"/>
      <sheetName val="bs(qr)"/>
      <sheetName val="ce(qr)"/>
      <sheetName val="cfs(qr)"/>
      <sheetName val="notes(qr)"/>
      <sheetName val="PL(0108 to 0308)"/>
      <sheetName val="PL0308 to 0308)current"/>
      <sheetName val="bs 0307 vs 0308"/>
      <sheetName val="BS(0308)"/>
      <sheetName val="ADJ(0108 to 1208)"/>
      <sheetName val="ADJ(0108 to 0308)"/>
      <sheetName val="cfs"/>
    </sheetNames>
    <sheetDataSet>
      <sheetData sheetId="1">
        <row r="7">
          <cell r="C7">
            <v>1000</v>
          </cell>
        </row>
      </sheetData>
      <sheetData sheetId="6">
        <row r="30">
          <cell r="M30">
            <v>0</v>
          </cell>
        </row>
      </sheetData>
      <sheetData sheetId="8">
        <row r="33">
          <cell r="N33">
            <v>45008.75</v>
          </cell>
        </row>
        <row r="41">
          <cell r="N41">
            <v>9318000</v>
          </cell>
        </row>
        <row r="53">
          <cell r="N5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qr)"/>
      <sheetName val="bs(qr)"/>
      <sheetName val="ce(qr)"/>
      <sheetName val="cfs(qr)"/>
      <sheetName val="notes(qr)"/>
      <sheetName val="PL(0108 to 0608)"/>
      <sheetName val="PL0308 to 0608)current"/>
      <sheetName val="bs 0307 vs 0608"/>
      <sheetName val="BS(0608)"/>
      <sheetName val="ADJ(0108 to 1208)"/>
      <sheetName val="cfs"/>
      <sheetName val="Sheet1"/>
    </sheetNames>
    <sheetDataSet>
      <sheetData sheetId="10">
        <row r="11">
          <cell r="A11" t="str">
            <v>Impairment loss of goodwill</v>
          </cell>
        </row>
        <row r="12">
          <cell r="A12" t="str">
            <v>Amortisation of development cost</v>
          </cell>
        </row>
        <row r="30">
          <cell r="A30" t="str">
            <v>Additions in development cost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3"/>
  <sheetViews>
    <sheetView zoomScalePageLayoutView="0" workbookViewId="0" topLeftCell="A22">
      <selection activeCell="E31" sqref="E31"/>
    </sheetView>
  </sheetViews>
  <sheetFormatPr defaultColWidth="9.140625" defaultRowHeight="15"/>
  <cols>
    <col min="1" max="1" width="28.00390625" style="2" customWidth="1"/>
    <col min="2" max="2" width="9.140625" style="2" customWidth="1"/>
    <col min="3" max="3" width="3.00390625" style="1" customWidth="1"/>
    <col min="4" max="4" width="14.8515625" style="1" customWidth="1"/>
    <col min="5" max="5" width="17.421875" style="1" customWidth="1"/>
    <col min="6" max="6" width="9.140625" style="1" customWidth="1"/>
    <col min="7" max="7" width="13.00390625" style="1" customWidth="1"/>
    <col min="8" max="8" width="20.57421875" style="1" customWidth="1"/>
    <col min="9" max="16384" width="9.140625" style="1" customWidth="1"/>
  </cols>
  <sheetData>
    <row r="1" spans="1:8" ht="14.25">
      <c r="A1" s="210" t="s">
        <v>0</v>
      </c>
      <c r="B1" s="210"/>
      <c r="C1" s="210"/>
      <c r="D1" s="210"/>
      <c r="E1" s="210"/>
      <c r="F1" s="210"/>
      <c r="G1" s="210"/>
      <c r="H1" s="210"/>
    </row>
    <row r="2" spans="1:8" ht="14.25">
      <c r="A2" s="211" t="s">
        <v>1</v>
      </c>
      <c r="B2" s="211"/>
      <c r="C2" s="211"/>
      <c r="D2" s="211"/>
      <c r="E2" s="211"/>
      <c r="F2" s="211"/>
      <c r="G2" s="211"/>
      <c r="H2" s="211"/>
    </row>
    <row r="3" spans="1:8" ht="14.25">
      <c r="A3" s="211" t="s">
        <v>2</v>
      </c>
      <c r="B3" s="211"/>
      <c r="C3" s="211"/>
      <c r="D3" s="211"/>
      <c r="E3" s="211"/>
      <c r="F3" s="211"/>
      <c r="G3" s="211"/>
      <c r="H3" s="211"/>
    </row>
    <row r="4" spans="1:8" ht="14.25">
      <c r="A4" s="19"/>
      <c r="B4" s="19"/>
      <c r="C4" s="19"/>
      <c r="D4" s="19"/>
      <c r="E4" s="19"/>
      <c r="F4" s="19"/>
      <c r="G4" s="19"/>
      <c r="H4" s="19"/>
    </row>
    <row r="5" spans="1:8" ht="14.25">
      <c r="A5" s="210" t="s">
        <v>183</v>
      </c>
      <c r="B5" s="210"/>
      <c r="C5" s="210"/>
      <c r="D5" s="210"/>
      <c r="E5" s="210"/>
      <c r="F5" s="210"/>
      <c r="G5" s="210"/>
      <c r="H5" s="210"/>
    </row>
    <row r="6" spans="1:8" ht="14.25">
      <c r="A6" s="210" t="s">
        <v>3</v>
      </c>
      <c r="B6" s="210"/>
      <c r="C6" s="210"/>
      <c r="D6" s="210"/>
      <c r="E6" s="210"/>
      <c r="F6" s="210"/>
      <c r="G6" s="210"/>
      <c r="H6" s="210"/>
    </row>
    <row r="9" spans="1:8" s="4" customFormat="1" ht="12.75">
      <c r="A9" s="3"/>
      <c r="B9" s="3"/>
      <c r="D9" s="212" t="s">
        <v>4</v>
      </c>
      <c r="E9" s="212"/>
      <c r="G9" s="212" t="s">
        <v>5</v>
      </c>
      <c r="H9" s="212"/>
    </row>
    <row r="10" spans="1:8" s="4" customFormat="1" ht="12.75">
      <c r="A10" s="3"/>
      <c r="B10" s="3"/>
      <c r="D10" s="4" t="s">
        <v>6</v>
      </c>
      <c r="E10" s="4" t="s">
        <v>7</v>
      </c>
      <c r="G10" s="4" t="s">
        <v>6</v>
      </c>
      <c r="H10" s="4" t="s">
        <v>7</v>
      </c>
    </row>
    <row r="11" spans="1:8" s="4" customFormat="1" ht="12.75">
      <c r="A11" s="3"/>
      <c r="B11" s="3"/>
      <c r="D11" s="4" t="s">
        <v>8</v>
      </c>
      <c r="E11" s="4" t="s">
        <v>9</v>
      </c>
      <c r="G11" s="4" t="s">
        <v>8</v>
      </c>
      <c r="H11" s="4" t="s">
        <v>9</v>
      </c>
    </row>
    <row r="12" spans="1:8" s="4" customFormat="1" ht="12.75">
      <c r="A12" s="3"/>
      <c r="B12" s="3"/>
      <c r="D12" s="4" t="s">
        <v>10</v>
      </c>
      <c r="E12" s="4" t="s">
        <v>10</v>
      </c>
      <c r="G12" s="4" t="s">
        <v>11</v>
      </c>
      <c r="H12" s="4" t="s">
        <v>12</v>
      </c>
    </row>
    <row r="13" spans="1:8" s="4" customFormat="1" ht="12.75">
      <c r="A13" s="3"/>
      <c r="D13" s="5" t="str">
        <f>'bs'!E11</f>
        <v>30/06/08</v>
      </c>
      <c r="E13" s="5" t="s">
        <v>186</v>
      </c>
      <c r="G13" s="4" t="str">
        <f>D13</f>
        <v>30/06/08</v>
      </c>
      <c r="H13" s="4" t="str">
        <f>E13</f>
        <v>30/06/07</v>
      </c>
    </row>
    <row r="14" spans="1:8" s="4" customFormat="1" ht="12.75">
      <c r="A14" s="3"/>
      <c r="D14" s="4" t="str">
        <f>G14</f>
        <v>Unaudited</v>
      </c>
      <c r="E14" s="4" t="str">
        <f>D14</f>
        <v>Unaudited</v>
      </c>
      <c r="G14" s="4" t="s">
        <v>13</v>
      </c>
      <c r="H14" s="4" t="str">
        <f>G14</f>
        <v>Unaudited</v>
      </c>
    </row>
    <row r="15" spans="1:8" s="4" customFormat="1" ht="12.75">
      <c r="A15" s="3"/>
      <c r="B15" s="3"/>
      <c r="D15" s="4" t="s">
        <v>14</v>
      </c>
      <c r="E15" s="4" t="s">
        <v>14</v>
      </c>
      <c r="G15" s="4" t="s">
        <v>14</v>
      </c>
      <c r="H15" s="4" t="s">
        <v>14</v>
      </c>
    </row>
    <row r="16" spans="4:8" ht="14.25">
      <c r="D16" s="4"/>
      <c r="E16" s="4"/>
      <c r="G16" s="4"/>
      <c r="H16" s="4"/>
    </row>
    <row r="17" ht="14.25">
      <c r="D17" s="4"/>
    </row>
    <row r="18" spans="1:8" ht="14.25">
      <c r="A18" s="2" t="s">
        <v>16</v>
      </c>
      <c r="D18" s="1">
        <v>127</v>
      </c>
      <c r="E18" s="6">
        <v>507</v>
      </c>
      <c r="G18" s="1">
        <v>252</v>
      </c>
      <c r="H18" s="6">
        <v>710</v>
      </c>
    </row>
    <row r="20" spans="1:8" ht="14.25">
      <c r="A20" s="2" t="s">
        <v>166</v>
      </c>
      <c r="D20" s="1">
        <v>-646</v>
      </c>
      <c r="E20" s="6">
        <v>-718</v>
      </c>
      <c r="G20" s="1">
        <v>-948</v>
      </c>
      <c r="H20" s="6">
        <v>-1205</v>
      </c>
    </row>
    <row r="21" spans="4:8" ht="14.25">
      <c r="D21" s="7"/>
      <c r="E21" s="7"/>
      <c r="G21" s="7"/>
      <c r="H21" s="7"/>
    </row>
    <row r="22" spans="1:8" ht="14.25">
      <c r="A22" s="2" t="s">
        <v>17</v>
      </c>
      <c r="D22" s="1">
        <f>D18+D20</f>
        <v>-519</v>
      </c>
      <c r="E22" s="1">
        <f>E18+E20</f>
        <v>-211</v>
      </c>
      <c r="G22" s="1">
        <f>G18+G20</f>
        <v>-696</v>
      </c>
      <c r="H22" s="1">
        <f>H18+H20</f>
        <v>-495</v>
      </c>
    </row>
    <row r="24" spans="1:8" ht="14.25">
      <c r="A24" s="2" t="s">
        <v>18</v>
      </c>
      <c r="D24" s="1">
        <v>108</v>
      </c>
      <c r="E24" s="6">
        <v>74</v>
      </c>
      <c r="G24" s="1">
        <v>118</v>
      </c>
      <c r="H24" s="6">
        <v>141</v>
      </c>
    </row>
    <row r="25" spans="1:8" ht="14.25">
      <c r="A25" s="2" t="s">
        <v>210</v>
      </c>
      <c r="D25" s="1">
        <v>-19</v>
      </c>
      <c r="E25" s="6">
        <v>-15</v>
      </c>
      <c r="G25" s="1">
        <v>-25</v>
      </c>
      <c r="H25" s="6">
        <v>-28</v>
      </c>
    </row>
    <row r="26" spans="4:8" ht="14.25">
      <c r="D26" s="7"/>
      <c r="E26" s="8"/>
      <c r="G26" s="7"/>
      <c r="H26" s="8"/>
    </row>
    <row r="27" spans="1:8" ht="14.25">
      <c r="A27" s="2" t="s">
        <v>20</v>
      </c>
      <c r="D27" s="9">
        <f>D22+D24+D25</f>
        <v>-430</v>
      </c>
      <c r="E27" s="9">
        <f>E22+E24+E25</f>
        <v>-152</v>
      </c>
      <c r="F27" s="9"/>
      <c r="G27" s="9">
        <f>G22+G24+G25</f>
        <v>-603</v>
      </c>
      <c r="H27" s="9">
        <f>H22+H24+H25</f>
        <v>-382</v>
      </c>
    </row>
    <row r="28" spans="4:8" ht="14.25">
      <c r="D28" s="9"/>
      <c r="E28" s="9"/>
      <c r="F28" s="9"/>
      <c r="G28" s="9"/>
      <c r="H28" s="9"/>
    </row>
    <row r="29" spans="1:8" ht="14.25">
      <c r="A29" s="2" t="s">
        <v>21</v>
      </c>
      <c r="D29" s="1">
        <f>ROUND('[1]PL0308 to 0308)current'!M30/1000,0)</f>
        <v>0</v>
      </c>
      <c r="E29" s="6">
        <v>0</v>
      </c>
      <c r="G29" s="1">
        <v>0</v>
      </c>
      <c r="H29" s="6">
        <v>3</v>
      </c>
    </row>
    <row r="31" spans="1:8" ht="23.25" customHeight="1" thickBot="1">
      <c r="A31" s="213" t="s">
        <v>22</v>
      </c>
      <c r="B31" s="214"/>
      <c r="D31" s="10">
        <f>SUM(D27:D30)</f>
        <v>-430</v>
      </c>
      <c r="E31" s="10">
        <f>E27+E29</f>
        <v>-152</v>
      </c>
      <c r="F31" s="9"/>
      <c r="G31" s="10">
        <f>SUM(G27:G30)</f>
        <v>-603</v>
      </c>
      <c r="H31" s="10">
        <f>H27+H29</f>
        <v>-379</v>
      </c>
    </row>
    <row r="32" spans="5:8" ht="15" thickTop="1">
      <c r="E32" s="6"/>
      <c r="H32" s="6"/>
    </row>
    <row r="33" spans="1:8" ht="14.25">
      <c r="A33" s="2" t="s">
        <v>187</v>
      </c>
      <c r="E33" s="6"/>
      <c r="H33" s="6"/>
    </row>
    <row r="34" spans="1:8" ht="15" customHeight="1">
      <c r="A34" s="2" t="s">
        <v>188</v>
      </c>
      <c r="D34" s="1">
        <v>-284</v>
      </c>
      <c r="E34" s="6">
        <v>-152</v>
      </c>
      <c r="G34" s="1">
        <v>-457</v>
      </c>
      <c r="H34" s="6">
        <v>-379</v>
      </c>
    </row>
    <row r="35" spans="5:8" ht="4.5" customHeight="1">
      <c r="E35" s="6"/>
      <c r="H35" s="6"/>
    </row>
    <row r="36" spans="1:8" ht="13.5" customHeight="1">
      <c r="A36" s="2" t="s">
        <v>189</v>
      </c>
      <c r="D36" s="1">
        <v>-146</v>
      </c>
      <c r="E36" s="6">
        <v>0</v>
      </c>
      <c r="G36" s="1">
        <v>-146</v>
      </c>
      <c r="H36" s="6">
        <v>0</v>
      </c>
    </row>
    <row r="37" spans="5:8" ht="7.5" customHeight="1">
      <c r="E37" s="6"/>
      <c r="H37" s="6"/>
    </row>
    <row r="38" spans="4:8" ht="17.25" customHeight="1" thickBot="1">
      <c r="D38" s="10">
        <v>-430</v>
      </c>
      <c r="E38" s="168">
        <f>SUM(E34:E36)</f>
        <v>-152</v>
      </c>
      <c r="G38" s="10">
        <v>-603</v>
      </c>
      <c r="H38" s="10">
        <f>SUM(H34:H36)</f>
        <v>-379</v>
      </c>
    </row>
    <row r="39" spans="4:8" ht="15" thickTop="1">
      <c r="D39" s="9"/>
      <c r="E39" s="38"/>
      <c r="H39" s="6"/>
    </row>
    <row r="40" ht="14.25">
      <c r="A40" s="2" t="s">
        <v>23</v>
      </c>
    </row>
    <row r="41" spans="1:8" ht="14.25">
      <c r="A41" s="2" t="s">
        <v>24</v>
      </c>
      <c r="D41" s="11">
        <f>D31/93180000*1000*100</f>
        <v>-0.46147241897402874</v>
      </c>
      <c r="E41" s="12">
        <f>(E31/93180)*100</f>
        <v>-0.16312513414895902</v>
      </c>
      <c r="G41" s="11">
        <f>G31/93180000*1000*100</f>
        <v>-0.647134578235673</v>
      </c>
      <c r="H41" s="12">
        <f>(H31/93180)*100</f>
        <v>-0.40673964370036486</v>
      </c>
    </row>
    <row r="42" spans="5:8" ht="14.25">
      <c r="E42" s="12"/>
      <c r="H42" s="12"/>
    </row>
    <row r="43" spans="1:8" ht="14.25">
      <c r="A43" s="2" t="s">
        <v>25</v>
      </c>
      <c r="D43" s="13" t="s">
        <v>26</v>
      </c>
      <c r="E43" s="13" t="s">
        <v>26</v>
      </c>
      <c r="G43" s="13" t="s">
        <v>26</v>
      </c>
      <c r="H43" s="13" t="s">
        <v>26</v>
      </c>
    </row>
    <row r="45" spans="4:7" ht="14.25">
      <c r="D45" s="14"/>
      <c r="E45" s="15"/>
      <c r="G45" s="16"/>
    </row>
    <row r="46" spans="4:7" ht="14.25">
      <c r="D46" s="17"/>
      <c r="E46" s="15"/>
      <c r="G46" s="16"/>
    </row>
    <row r="47" spans="5:7" ht="14.25">
      <c r="E47" s="15"/>
      <c r="G47" s="16"/>
    </row>
    <row r="48" spans="1:5" ht="14.25">
      <c r="A48" s="18"/>
      <c r="C48" s="2"/>
      <c r="E48" s="12"/>
    </row>
    <row r="49" spans="1:5" ht="14.25">
      <c r="A49" s="18"/>
      <c r="C49" s="2"/>
      <c r="E49" s="12"/>
    </row>
    <row r="50" spans="1:8" ht="33.75" customHeight="1">
      <c r="A50" s="209" t="s">
        <v>176</v>
      </c>
      <c r="B50" s="209"/>
      <c r="C50" s="209"/>
      <c r="D50" s="209"/>
      <c r="E50" s="209"/>
      <c r="F50" s="209"/>
      <c r="G50" s="209"/>
      <c r="H50" s="209"/>
    </row>
    <row r="53" spans="5:8" ht="14.25">
      <c r="E53" s="6"/>
      <c r="H53" s="6"/>
    </row>
  </sheetData>
  <sheetProtection/>
  <mergeCells count="9">
    <mergeCell ref="A50:H50"/>
    <mergeCell ref="A5:H5"/>
    <mergeCell ref="A1:H1"/>
    <mergeCell ref="A2:H2"/>
    <mergeCell ref="A3:H3"/>
    <mergeCell ref="A6:H6"/>
    <mergeCell ref="D9:E9"/>
    <mergeCell ref="G9:H9"/>
    <mergeCell ref="A31:B31"/>
  </mergeCells>
  <printOptions/>
  <pageMargins left="0.7" right="0.7" top="0.75" bottom="0.75" header="0.3" footer="0.3"/>
  <pageSetup horizontalDpi="300" verticalDpi="300" orientation="portrait" paperSize="9" scale="72" r:id="rId1"/>
</worksheet>
</file>

<file path=xl/worksheets/sheet2.xml><?xml version="1.0" encoding="utf-8"?>
<worksheet xmlns="http://schemas.openxmlformats.org/spreadsheetml/2006/main" xmlns:r="http://schemas.openxmlformats.org/officeDocument/2006/relationships">
  <dimension ref="A1:I53"/>
  <sheetViews>
    <sheetView zoomScalePageLayoutView="0" workbookViewId="0" topLeftCell="B31">
      <selection activeCell="D50" sqref="D50"/>
    </sheetView>
  </sheetViews>
  <sheetFormatPr defaultColWidth="9.140625" defaultRowHeight="15"/>
  <cols>
    <col min="1" max="1" width="0" style="2" hidden="1" customWidth="1"/>
    <col min="2" max="2" width="7.7109375" style="2" customWidth="1"/>
    <col min="3" max="3" width="22.57421875" style="1" customWidth="1"/>
    <col min="4" max="4" width="17.7109375" style="1" customWidth="1"/>
    <col min="5" max="16384" width="9.140625" style="1" customWidth="1"/>
  </cols>
  <sheetData>
    <row r="1" spans="1:7" ht="14.25">
      <c r="A1" s="210" t="s">
        <v>0</v>
      </c>
      <c r="B1" s="210"/>
      <c r="C1" s="210"/>
      <c r="D1" s="210"/>
      <c r="E1" s="210"/>
      <c r="F1" s="210"/>
      <c r="G1" s="210"/>
    </row>
    <row r="2" spans="1:7" ht="14.25">
      <c r="A2" s="211" t="s">
        <v>1</v>
      </c>
      <c r="B2" s="211"/>
      <c r="C2" s="211"/>
      <c r="D2" s="211"/>
      <c r="E2" s="211"/>
      <c r="F2" s="211"/>
      <c r="G2" s="211"/>
    </row>
    <row r="3" spans="1:7" ht="14.25">
      <c r="A3" s="211" t="s">
        <v>2</v>
      </c>
      <c r="B3" s="211"/>
      <c r="C3" s="211"/>
      <c r="D3" s="211"/>
      <c r="E3" s="211"/>
      <c r="F3" s="211"/>
      <c r="G3" s="211"/>
    </row>
    <row r="4" spans="1:7" ht="14.25">
      <c r="A4" s="19"/>
      <c r="B4" s="19"/>
      <c r="C4" s="19"/>
      <c r="D4" s="19"/>
      <c r="E4" s="19"/>
      <c r="F4" s="19"/>
      <c r="G4" s="19"/>
    </row>
    <row r="5" spans="1:7" ht="14.25">
      <c r="A5" s="210" t="s">
        <v>27</v>
      </c>
      <c r="B5" s="210"/>
      <c r="C5" s="210"/>
      <c r="D5" s="210"/>
      <c r="E5" s="210"/>
      <c r="F5" s="210"/>
      <c r="G5" s="210"/>
    </row>
    <row r="6" spans="1:3" s="4" customFormat="1" ht="12.75">
      <c r="A6" s="3"/>
      <c r="B6" s="3"/>
      <c r="C6" s="20"/>
    </row>
    <row r="7" spans="1:4" s="4" customFormat="1" ht="15">
      <c r="A7" s="3"/>
      <c r="B7" s="3"/>
      <c r="C7" s="20"/>
      <c r="D7" s="32"/>
    </row>
    <row r="8" spans="1:7" s="4" customFormat="1" ht="12.75">
      <c r="A8" s="3"/>
      <c r="B8" s="3"/>
      <c r="C8" s="20"/>
      <c r="G8" s="4" t="s">
        <v>29</v>
      </c>
    </row>
    <row r="9" spans="1:7" s="4" customFormat="1" ht="12.75">
      <c r="A9" s="3"/>
      <c r="B9" s="3"/>
      <c r="C9" s="20"/>
      <c r="E9" s="4" t="s">
        <v>30</v>
      </c>
      <c r="G9" s="4" t="s">
        <v>31</v>
      </c>
    </row>
    <row r="10" spans="1:7" s="4" customFormat="1" ht="12.75">
      <c r="A10" s="3"/>
      <c r="B10" s="3"/>
      <c r="C10" s="20"/>
      <c r="E10" s="4" t="s">
        <v>32</v>
      </c>
      <c r="G10" s="4" t="s">
        <v>33</v>
      </c>
    </row>
    <row r="11" spans="1:7" s="4" customFormat="1" ht="12.75">
      <c r="A11" s="3"/>
      <c r="B11" s="3"/>
      <c r="C11" s="20"/>
      <c r="E11" s="5" t="s">
        <v>184</v>
      </c>
      <c r="G11" s="5" t="s">
        <v>34</v>
      </c>
    </row>
    <row r="12" spans="1:7" s="4" customFormat="1" ht="12.75">
      <c r="A12" s="3"/>
      <c r="B12" s="3"/>
      <c r="C12" s="20"/>
      <c r="E12" s="4" t="s">
        <v>13</v>
      </c>
      <c r="G12" s="4" t="s">
        <v>28</v>
      </c>
    </row>
    <row r="13" spans="1:7" s="4" customFormat="1" ht="12.75">
      <c r="A13" s="3"/>
      <c r="B13" s="3"/>
      <c r="E13" s="4" t="s">
        <v>14</v>
      </c>
      <c r="G13" s="4" t="s">
        <v>14</v>
      </c>
    </row>
    <row r="14" spans="1:2" s="4" customFormat="1" ht="12.75">
      <c r="A14" s="3"/>
      <c r="B14" s="3"/>
    </row>
    <row r="15" spans="1:2" s="4" customFormat="1" ht="12.75">
      <c r="A15" s="3"/>
      <c r="B15" s="21" t="s">
        <v>35</v>
      </c>
    </row>
    <row r="16" ht="14.25">
      <c r="B16" s="18" t="s">
        <v>36</v>
      </c>
    </row>
    <row r="17" spans="2:7" ht="14.25">
      <c r="B17" s="1"/>
      <c r="C17" s="2" t="s">
        <v>37</v>
      </c>
      <c r="E17" s="1">
        <v>3770</v>
      </c>
      <c r="G17" s="1">
        <v>188</v>
      </c>
    </row>
    <row r="18" spans="2:7" ht="14.25">
      <c r="B18" s="1"/>
      <c r="C18" s="22" t="s">
        <v>38</v>
      </c>
      <c r="E18" s="1">
        <v>2623</v>
      </c>
      <c r="G18" s="1">
        <v>1747</v>
      </c>
    </row>
    <row r="19" spans="2:7" ht="14.25">
      <c r="B19" s="1"/>
      <c r="C19" s="22" t="s">
        <v>39</v>
      </c>
      <c r="E19" s="1">
        <v>1080</v>
      </c>
      <c r="G19" s="1">
        <v>1388</v>
      </c>
    </row>
    <row r="20" spans="2:7" ht="14.25">
      <c r="B20" s="22"/>
      <c r="E20" s="23">
        <f>SUM(E17:E19)</f>
        <v>7473</v>
      </c>
      <c r="G20" s="23">
        <f>SUM(G17:G19)</f>
        <v>3323</v>
      </c>
    </row>
    <row r="22" ht="14.25">
      <c r="B22" s="18" t="s">
        <v>40</v>
      </c>
    </row>
    <row r="23" spans="3:7" ht="14.25">
      <c r="C23" s="24" t="s">
        <v>41</v>
      </c>
      <c r="E23" s="9">
        <v>3742</v>
      </c>
      <c r="F23" s="9"/>
      <c r="G23" s="9">
        <v>6633</v>
      </c>
    </row>
    <row r="24" spans="3:7" ht="14.25">
      <c r="C24" s="24" t="s">
        <v>75</v>
      </c>
      <c r="E24" s="25">
        <v>4586</v>
      </c>
      <c r="F24" s="9"/>
      <c r="G24" s="9">
        <v>4525</v>
      </c>
    </row>
    <row r="25" spans="5:7" ht="14.25">
      <c r="E25" s="23">
        <f>SUM(E23:E24)</f>
        <v>8328</v>
      </c>
      <c r="F25" s="9"/>
      <c r="G25" s="23">
        <f>SUM(G23:G24)</f>
        <v>11158</v>
      </c>
    </row>
    <row r="26" spans="2:7" ht="15" thickBot="1">
      <c r="B26" s="26" t="s">
        <v>42</v>
      </c>
      <c r="E26" s="27">
        <f>E25+E20</f>
        <v>15801</v>
      </c>
      <c r="F26" s="9"/>
      <c r="G26" s="27">
        <f>G25+G20</f>
        <v>14481</v>
      </c>
    </row>
    <row r="27" spans="5:7" ht="14.25">
      <c r="E27" s="9"/>
      <c r="F27" s="9"/>
      <c r="G27" s="9"/>
    </row>
    <row r="28" spans="2:7" ht="14.25">
      <c r="B28" s="18" t="s">
        <v>43</v>
      </c>
      <c r="E28" s="9"/>
      <c r="F28" s="9"/>
      <c r="G28" s="9"/>
    </row>
    <row r="29" spans="2:7" ht="14.25">
      <c r="B29" s="18" t="s">
        <v>44</v>
      </c>
      <c r="E29" s="9"/>
      <c r="F29" s="9"/>
      <c r="G29" s="9"/>
    </row>
    <row r="30" spans="3:7" ht="14.25">
      <c r="C30" s="2" t="s">
        <v>45</v>
      </c>
      <c r="E30" s="28">
        <f>ROUND('[1]BS(0308)'!N41/'[1]bs(qr)'!C7,0)</f>
        <v>9318</v>
      </c>
      <c r="G30" s="1">
        <v>9318</v>
      </c>
    </row>
    <row r="31" spans="3:7" ht="14.25">
      <c r="C31" s="2" t="s">
        <v>46</v>
      </c>
      <c r="E31" s="7">
        <v>2858</v>
      </c>
      <c r="G31" s="7">
        <v>3315</v>
      </c>
    </row>
    <row r="32" spans="3:7" ht="14.25">
      <c r="C32" s="2"/>
      <c r="E32" s="1">
        <f>SUM(E30:E31)</f>
        <v>12176</v>
      </c>
      <c r="G32" s="1">
        <f>SUM(G30:G31)</f>
        <v>12633</v>
      </c>
    </row>
    <row r="33" spans="3:7" ht="14.25">
      <c r="C33" s="2" t="s">
        <v>189</v>
      </c>
      <c r="E33" s="1">
        <v>2252</v>
      </c>
      <c r="G33" s="1">
        <v>0</v>
      </c>
    </row>
    <row r="34" spans="2:7" ht="14.25">
      <c r="B34" s="18" t="s">
        <v>47</v>
      </c>
      <c r="E34" s="23">
        <f>SUM(E32:E33)</f>
        <v>14428</v>
      </c>
      <c r="G34" s="23">
        <f>SUM(G32:G33)</f>
        <v>12633</v>
      </c>
    </row>
    <row r="35" spans="5:7" ht="14.25" customHeight="1">
      <c r="E35" s="9"/>
      <c r="F35" s="9"/>
      <c r="G35" s="9"/>
    </row>
    <row r="36" spans="2:7" ht="14.25" customHeight="1" hidden="1">
      <c r="B36" s="18" t="s">
        <v>48</v>
      </c>
      <c r="E36" s="9"/>
      <c r="F36" s="9"/>
      <c r="G36" s="9"/>
    </row>
    <row r="37" spans="3:7" ht="14.25" hidden="1">
      <c r="C37" s="2" t="s">
        <v>49</v>
      </c>
      <c r="E37" s="23">
        <f>ROUND('[1]BS(0308)'!N53/'[1]bs(qr)'!C7,0)</f>
        <v>0</v>
      </c>
      <c r="G37" s="23">
        <v>0</v>
      </c>
    </row>
    <row r="38" spans="2:7" ht="14.25" hidden="1">
      <c r="B38" s="18"/>
      <c r="E38" s="9"/>
      <c r="F38" s="9"/>
      <c r="G38" s="9"/>
    </row>
    <row r="39" spans="2:7" ht="14.25">
      <c r="B39" s="18" t="s">
        <v>50</v>
      </c>
      <c r="E39" s="9"/>
      <c r="F39" s="9"/>
      <c r="G39" s="9"/>
    </row>
    <row r="40" spans="3:7" ht="14.25">
      <c r="C40" s="1" t="s">
        <v>51</v>
      </c>
      <c r="E40" s="9">
        <v>541</v>
      </c>
      <c r="F40" s="9"/>
      <c r="G40" s="9">
        <v>1007</v>
      </c>
    </row>
    <row r="41" spans="3:7" ht="14.25">
      <c r="C41" s="1" t="s">
        <v>76</v>
      </c>
      <c r="E41" s="9">
        <v>787</v>
      </c>
      <c r="F41" s="9"/>
      <c r="G41" s="9">
        <v>791</v>
      </c>
    </row>
    <row r="42" spans="3:7" ht="14.25">
      <c r="C42" s="1" t="s">
        <v>52</v>
      </c>
      <c r="E42" s="9">
        <f>ROUND('[1]BS(0308)'!N33/1000,0)</f>
        <v>45</v>
      </c>
      <c r="F42" s="9"/>
      <c r="G42" s="9">
        <v>50</v>
      </c>
    </row>
    <row r="43" spans="5:7" ht="14.25">
      <c r="E43" s="23">
        <f>SUM(E40:E42)</f>
        <v>1373</v>
      </c>
      <c r="F43" s="9"/>
      <c r="G43" s="23">
        <f>SUM(G40:G42)</f>
        <v>1848</v>
      </c>
    </row>
    <row r="44" spans="2:7" ht="14.25">
      <c r="B44" s="18" t="s">
        <v>53</v>
      </c>
      <c r="E44" s="23">
        <f>E43+E37</f>
        <v>1373</v>
      </c>
      <c r="G44" s="23">
        <f>G43+G37</f>
        <v>1848</v>
      </c>
    </row>
    <row r="45" spans="2:7" ht="15" thickBot="1">
      <c r="B45" s="18" t="s">
        <v>54</v>
      </c>
      <c r="E45" s="27">
        <f>E44+E34</f>
        <v>15801</v>
      </c>
      <c r="G45" s="27">
        <f>G44+G34</f>
        <v>14481</v>
      </c>
    </row>
    <row r="48" spans="2:7" ht="15" thickBot="1">
      <c r="B48" s="18" t="s">
        <v>55</v>
      </c>
      <c r="E48" s="29">
        <f>E32/93180*100</f>
        <v>13.067181798669242</v>
      </c>
      <c r="G48" s="29">
        <f>G34/(G30*10)*100</f>
        <v>13.557630392788154</v>
      </c>
    </row>
    <row r="49" spans="2:7" ht="15" thickTop="1">
      <c r="B49" s="18"/>
      <c r="E49" s="30"/>
      <c r="G49" s="30"/>
    </row>
    <row r="50" ht="14.25">
      <c r="G50" s="9"/>
    </row>
    <row r="51" spans="2:9" ht="26.25" customHeight="1">
      <c r="B51" s="209" t="s">
        <v>242</v>
      </c>
      <c r="C51" s="209"/>
      <c r="D51" s="209"/>
      <c r="E51" s="209"/>
      <c r="F51" s="209"/>
      <c r="G51" s="209"/>
      <c r="H51" s="31"/>
      <c r="I51" s="31"/>
    </row>
    <row r="52" spans="2:7" ht="14.25">
      <c r="B52" s="165"/>
      <c r="C52" s="140"/>
      <c r="D52" s="140"/>
      <c r="E52" s="140"/>
      <c r="F52" s="140"/>
      <c r="G52" s="140"/>
    </row>
    <row r="53" spans="2:7" ht="14.25">
      <c r="B53" s="24"/>
      <c r="C53" s="140"/>
      <c r="D53" s="140"/>
      <c r="E53" s="140"/>
      <c r="F53" s="140"/>
      <c r="G53" s="140"/>
    </row>
  </sheetData>
  <sheetProtection/>
  <mergeCells count="5">
    <mergeCell ref="B51:G51"/>
    <mergeCell ref="A1:G1"/>
    <mergeCell ref="A2:G2"/>
    <mergeCell ref="A3:G3"/>
    <mergeCell ref="A5:G5"/>
  </mergeCells>
  <printOptions/>
  <pageMargins left="0.45" right="0.45" top="0.75" bottom="0.25" header="0.3" footer="0.05"/>
  <pageSetup horizontalDpi="300" verticalDpi="300" orientation="portrait" paperSize="9" scale="98" r:id="rId1"/>
</worksheet>
</file>

<file path=xl/worksheets/sheet3.xml><?xml version="1.0" encoding="utf-8"?>
<worksheet xmlns="http://schemas.openxmlformats.org/spreadsheetml/2006/main" xmlns:r="http://schemas.openxmlformats.org/officeDocument/2006/relationships">
  <dimension ref="A1:N85"/>
  <sheetViews>
    <sheetView zoomScalePageLayoutView="0" workbookViewId="0" topLeftCell="A16">
      <selection activeCell="L29" sqref="L29"/>
    </sheetView>
  </sheetViews>
  <sheetFormatPr defaultColWidth="9.140625" defaultRowHeight="15"/>
  <cols>
    <col min="1" max="1" width="2.57421875" style="1" customWidth="1"/>
    <col min="2" max="2" width="22.00390625" style="1" customWidth="1"/>
    <col min="3" max="3" width="1.28515625" style="1" customWidth="1"/>
    <col min="4" max="4" width="5.7109375" style="1" customWidth="1"/>
    <col min="5" max="5" width="12.421875" style="1" customWidth="1"/>
    <col min="6" max="6" width="1.28515625" style="1" customWidth="1"/>
    <col min="7" max="7" width="22.00390625" style="1" customWidth="1"/>
    <col min="8" max="8" width="1.7109375" style="1" customWidth="1"/>
    <col min="9" max="9" width="17.421875" style="1" customWidth="1"/>
    <col min="10" max="10" width="10.7109375" style="1" customWidth="1"/>
    <col min="11" max="11" width="2.421875" style="1" customWidth="1"/>
    <col min="12" max="12" width="10.7109375" style="1" customWidth="1"/>
    <col min="13" max="13" width="2.8515625" style="1" customWidth="1"/>
    <col min="14" max="16384" width="9.140625" style="1" customWidth="1"/>
  </cols>
  <sheetData>
    <row r="1" spans="1:12" ht="14.25">
      <c r="A1" s="210" t="s">
        <v>0</v>
      </c>
      <c r="B1" s="210"/>
      <c r="C1" s="210"/>
      <c r="D1" s="210"/>
      <c r="E1" s="210"/>
      <c r="F1" s="210"/>
      <c r="G1" s="210"/>
      <c r="H1" s="210"/>
      <c r="I1" s="210"/>
      <c r="J1" s="210"/>
      <c r="K1" s="210"/>
      <c r="L1" s="210"/>
    </row>
    <row r="2" spans="1:12" ht="14.25">
      <c r="A2" s="211" t="s">
        <v>1</v>
      </c>
      <c r="B2" s="211"/>
      <c r="C2" s="211"/>
      <c r="D2" s="211"/>
      <c r="E2" s="211"/>
      <c r="F2" s="211"/>
      <c r="G2" s="211"/>
      <c r="H2" s="211"/>
      <c r="I2" s="211"/>
      <c r="J2" s="211"/>
      <c r="K2" s="211"/>
      <c r="L2" s="211"/>
    </row>
    <row r="3" spans="1:12" ht="14.25">
      <c r="A3" s="211" t="s">
        <v>2</v>
      </c>
      <c r="B3" s="211"/>
      <c r="C3" s="211"/>
      <c r="D3" s="211"/>
      <c r="E3" s="211"/>
      <c r="F3" s="211"/>
      <c r="G3" s="211"/>
      <c r="H3" s="211"/>
      <c r="I3" s="211"/>
      <c r="J3" s="211"/>
      <c r="K3" s="211"/>
      <c r="L3" s="211"/>
    </row>
    <row r="4" spans="1:8" ht="14.25">
      <c r="A4" s="19"/>
      <c r="B4" s="19"/>
      <c r="C4" s="19"/>
      <c r="D4" s="19"/>
      <c r="E4" s="19"/>
      <c r="F4" s="19"/>
      <c r="G4" s="19"/>
      <c r="H4" s="19"/>
    </row>
    <row r="5" spans="1:12" ht="12.75" customHeight="1">
      <c r="A5" s="220" t="s">
        <v>56</v>
      </c>
      <c r="B5" s="220"/>
      <c r="C5" s="220"/>
      <c r="D5" s="220"/>
      <c r="E5" s="220"/>
      <c r="F5" s="220"/>
      <c r="G5" s="220"/>
      <c r="H5" s="220"/>
      <c r="I5" s="220"/>
      <c r="J5" s="220"/>
      <c r="K5" s="220"/>
      <c r="L5" s="220"/>
    </row>
    <row r="6" spans="1:12" ht="12.75" customHeight="1">
      <c r="A6" s="220" t="s">
        <v>185</v>
      </c>
      <c r="B6" s="220"/>
      <c r="C6" s="220"/>
      <c r="D6" s="220"/>
      <c r="E6" s="220"/>
      <c r="F6" s="220"/>
      <c r="G6" s="220"/>
      <c r="H6" s="220"/>
      <c r="I6" s="220"/>
      <c r="J6" s="220"/>
      <c r="K6" s="220"/>
      <c r="L6" s="220"/>
    </row>
    <row r="7" spans="1:12" ht="12.75" customHeight="1">
      <c r="A7" s="220" t="s">
        <v>3</v>
      </c>
      <c r="B7" s="220"/>
      <c r="C7" s="220"/>
      <c r="D7" s="220"/>
      <c r="E7" s="220"/>
      <c r="F7" s="220"/>
      <c r="G7" s="220"/>
      <c r="H7" s="220"/>
      <c r="I7" s="220"/>
      <c r="J7" s="220"/>
      <c r="K7" s="220"/>
      <c r="L7" s="220"/>
    </row>
    <row r="8" spans="1:12" ht="12.75" customHeight="1">
      <c r="A8" s="33"/>
      <c r="B8" s="33"/>
      <c r="C8" s="33"/>
      <c r="D8" s="33"/>
      <c r="E8" s="33"/>
      <c r="F8" s="33"/>
      <c r="G8" s="33"/>
      <c r="H8" s="33"/>
      <c r="I8" s="33"/>
      <c r="J8" s="33"/>
      <c r="K8" s="33"/>
      <c r="L8" s="33"/>
    </row>
    <row r="9" spans="1:12" ht="12.75" customHeight="1">
      <c r="A9" s="33"/>
      <c r="B9" s="33"/>
      <c r="C9" s="33"/>
      <c r="D9" s="33"/>
      <c r="E9" s="215" t="s">
        <v>212</v>
      </c>
      <c r="F9" s="216"/>
      <c r="G9" s="216"/>
      <c r="H9" s="216"/>
      <c r="I9" s="216"/>
      <c r="J9" s="217"/>
      <c r="K9" s="178"/>
      <c r="L9" s="33"/>
    </row>
    <row r="10" spans="1:12" ht="12.75" customHeight="1">
      <c r="A10" s="33"/>
      <c r="B10" s="33"/>
      <c r="C10" s="33"/>
      <c r="D10" s="33"/>
      <c r="E10" s="178"/>
      <c r="F10" s="178"/>
      <c r="G10" s="178"/>
      <c r="H10" s="178"/>
      <c r="I10" s="178"/>
      <c r="J10" s="178"/>
      <c r="K10" s="178"/>
      <c r="L10" s="33"/>
    </row>
    <row r="11" spans="7:9" s="26" customFormat="1" ht="12.75">
      <c r="G11" s="169" t="s">
        <v>192</v>
      </c>
      <c r="H11" s="34"/>
      <c r="I11" s="169" t="s">
        <v>57</v>
      </c>
    </row>
    <row r="12" spans="7:9" s="26" customFormat="1" ht="12.75">
      <c r="G12" s="34"/>
      <c r="H12" s="34"/>
      <c r="I12" s="34"/>
    </row>
    <row r="13" spans="5:14" s="35" customFormat="1" ht="36" customHeight="1">
      <c r="E13" s="36" t="s">
        <v>58</v>
      </c>
      <c r="G13" s="36" t="s">
        <v>59</v>
      </c>
      <c r="I13" s="36" t="s">
        <v>211</v>
      </c>
      <c r="J13" s="36" t="s">
        <v>60</v>
      </c>
      <c r="K13" s="36"/>
      <c r="L13" s="35" t="s">
        <v>213</v>
      </c>
      <c r="N13" s="35" t="s">
        <v>214</v>
      </c>
    </row>
    <row r="14" spans="5:14" s="26" customFormat="1" ht="12.75">
      <c r="E14" s="37" t="s">
        <v>14</v>
      </c>
      <c r="F14" s="4"/>
      <c r="G14" s="37" t="s">
        <v>14</v>
      </c>
      <c r="H14" s="4"/>
      <c r="I14" s="37" t="s">
        <v>14</v>
      </c>
      <c r="J14" s="37" t="s">
        <v>14</v>
      </c>
      <c r="K14" s="37"/>
      <c r="L14" s="37" t="s">
        <v>14</v>
      </c>
      <c r="N14" s="37" t="s">
        <v>14</v>
      </c>
    </row>
    <row r="15" spans="5:9" ht="14.25">
      <c r="E15" s="6"/>
      <c r="F15" s="6"/>
      <c r="G15" s="6"/>
      <c r="H15" s="6"/>
      <c r="I15" s="6"/>
    </row>
    <row r="16" spans="1:14" ht="14.25">
      <c r="A16" s="1" t="s">
        <v>203</v>
      </c>
      <c r="E16" s="38">
        <v>9318</v>
      </c>
      <c r="F16" s="38"/>
      <c r="G16" s="38">
        <v>4827</v>
      </c>
      <c r="H16" s="38"/>
      <c r="I16" s="38">
        <v>-504</v>
      </c>
      <c r="J16" s="9">
        <f>SUM(E16:I16)</f>
        <v>13641</v>
      </c>
      <c r="K16" s="9"/>
      <c r="L16" s="1">
        <v>0</v>
      </c>
      <c r="N16" s="1">
        <f>SUM(J16:L16)</f>
        <v>13641</v>
      </c>
    </row>
    <row r="17" spans="5:9" ht="14.25">
      <c r="E17" s="6"/>
      <c r="F17" s="6"/>
      <c r="G17" s="6"/>
      <c r="H17" s="6"/>
      <c r="I17" s="6"/>
    </row>
    <row r="18" spans="2:14" ht="14.25">
      <c r="B18" s="1" t="s">
        <v>61</v>
      </c>
      <c r="E18" s="6">
        <v>0</v>
      </c>
      <c r="F18" s="6"/>
      <c r="G18" s="6">
        <v>0</v>
      </c>
      <c r="H18" s="6"/>
      <c r="I18" s="6">
        <v>-1008</v>
      </c>
      <c r="J18" s="9">
        <f>SUM(E18:I18)</f>
        <v>-1008</v>
      </c>
      <c r="K18" s="9"/>
      <c r="L18" s="1">
        <v>0</v>
      </c>
      <c r="N18" s="1">
        <f>SUM(J18:L18)</f>
        <v>-1008</v>
      </c>
    </row>
    <row r="19" spans="5:14" ht="14.25">
      <c r="E19" s="6"/>
      <c r="F19" s="6"/>
      <c r="G19" s="6"/>
      <c r="H19" s="6"/>
      <c r="I19" s="6"/>
      <c r="K19" s="7"/>
      <c r="L19" s="7"/>
      <c r="M19" s="7"/>
      <c r="N19" s="7"/>
    </row>
    <row r="20" spans="2:10" ht="14.25" hidden="1">
      <c r="B20" s="1" t="s">
        <v>193</v>
      </c>
      <c r="E20" s="6">
        <v>0</v>
      </c>
      <c r="F20" s="6"/>
      <c r="G20" s="6">
        <v>0</v>
      </c>
      <c r="H20" s="6"/>
      <c r="I20" s="6">
        <v>0</v>
      </c>
      <c r="J20" s="1">
        <f>SUM(E20:I20)</f>
        <v>0</v>
      </c>
    </row>
    <row r="21" spans="5:9" ht="14.25" hidden="1">
      <c r="E21" s="6"/>
      <c r="F21" s="6"/>
      <c r="G21" s="6"/>
      <c r="H21" s="6"/>
      <c r="I21" s="6"/>
    </row>
    <row r="22" spans="1:14" ht="14.25">
      <c r="A22" s="1" t="s">
        <v>62</v>
      </c>
      <c r="E22" s="170">
        <f>SUM(E16:E18)</f>
        <v>9318</v>
      </c>
      <c r="F22" s="170"/>
      <c r="G22" s="170">
        <f>SUM(G16:G20)</f>
        <v>4827</v>
      </c>
      <c r="H22" s="170"/>
      <c r="I22" s="170">
        <f>SUM(I16:I20)</f>
        <v>-1512</v>
      </c>
      <c r="J22" s="170">
        <f>SUM(J16:J19)</f>
        <v>12633</v>
      </c>
      <c r="K22" s="9"/>
      <c r="L22" s="1">
        <f>SUM(L16:L19)</f>
        <v>0</v>
      </c>
      <c r="N22" s="1">
        <f>SUM(N16:N19)</f>
        <v>12633</v>
      </c>
    </row>
    <row r="23" spans="5:9" ht="14.25">
      <c r="E23" s="6"/>
      <c r="F23" s="6"/>
      <c r="G23" s="6"/>
      <c r="H23" s="6"/>
      <c r="I23" s="6"/>
    </row>
    <row r="24" spans="2:11" ht="14.25" hidden="1">
      <c r="B24" s="1" t="s">
        <v>194</v>
      </c>
      <c r="E24" s="6">
        <v>0</v>
      </c>
      <c r="F24" s="6"/>
      <c r="G24" s="6">
        <v>0</v>
      </c>
      <c r="H24" s="6"/>
      <c r="I24" s="6">
        <v>0</v>
      </c>
      <c r="J24" s="9">
        <f>SUM(E24:I24)</f>
        <v>0</v>
      </c>
      <c r="K24" s="9"/>
    </row>
    <row r="25" spans="5:9" ht="14.25" hidden="1">
      <c r="E25" s="6"/>
      <c r="F25" s="6"/>
      <c r="G25" s="6"/>
      <c r="H25" s="6"/>
      <c r="I25" s="6"/>
    </row>
    <row r="26" spans="2:14" ht="14.25">
      <c r="B26" s="1" t="s">
        <v>22</v>
      </c>
      <c r="E26" s="6">
        <v>0</v>
      </c>
      <c r="F26" s="6"/>
      <c r="G26" s="6">
        <v>0</v>
      </c>
      <c r="H26" s="6"/>
      <c r="I26" s="6">
        <f>pnl!G34</f>
        <v>-457</v>
      </c>
      <c r="J26" s="9">
        <f>SUM(E26:I26)</f>
        <v>-457</v>
      </c>
      <c r="K26" s="9"/>
      <c r="L26" s="1">
        <v>-146</v>
      </c>
      <c r="N26" s="1">
        <f>SUM(J26:L26)</f>
        <v>-603</v>
      </c>
    </row>
    <row r="27" spans="5:11" ht="14.25">
      <c r="E27" s="6"/>
      <c r="F27" s="6"/>
      <c r="G27" s="6"/>
      <c r="H27" s="6"/>
      <c r="I27" s="6"/>
      <c r="J27" s="9"/>
      <c r="K27" s="9"/>
    </row>
    <row r="28" spans="2:14" ht="30" customHeight="1">
      <c r="B28" s="218" t="s">
        <v>215</v>
      </c>
      <c r="C28" s="214"/>
      <c r="D28" s="214"/>
      <c r="E28" s="6">
        <v>0</v>
      </c>
      <c r="F28" s="6"/>
      <c r="G28" s="6">
        <v>0</v>
      </c>
      <c r="H28" s="6"/>
      <c r="I28" s="6">
        <v>0</v>
      </c>
      <c r="J28" s="9">
        <v>0</v>
      </c>
      <c r="K28" s="9"/>
      <c r="L28" s="1">
        <v>2398</v>
      </c>
      <c r="N28" s="1">
        <f>SUM(J28:L28)</f>
        <v>2398</v>
      </c>
    </row>
    <row r="29" spans="5:9" ht="14.25">
      <c r="E29" s="6"/>
      <c r="F29" s="6"/>
      <c r="G29" s="6"/>
      <c r="H29" s="6"/>
      <c r="I29" s="6"/>
    </row>
    <row r="30" spans="2:10" ht="14.25" hidden="1">
      <c r="B30" s="1" t="s">
        <v>193</v>
      </c>
      <c r="E30" s="6">
        <v>0</v>
      </c>
      <c r="F30" s="6"/>
      <c r="G30" s="6">
        <v>0</v>
      </c>
      <c r="H30" s="6"/>
      <c r="I30" s="6">
        <v>0</v>
      </c>
      <c r="J30" s="1">
        <f>SUM(E30:I30)</f>
        <v>0</v>
      </c>
    </row>
    <row r="31" spans="5:9" ht="14.25" hidden="1">
      <c r="E31" s="6"/>
      <c r="F31" s="6"/>
      <c r="G31" s="6"/>
      <c r="H31" s="6"/>
      <c r="I31" s="6"/>
    </row>
    <row r="32" spans="1:14" ht="15" thickBot="1">
      <c r="A32" s="39" t="s">
        <v>204</v>
      </c>
      <c r="E32" s="10">
        <f>SUM(E22:E29)</f>
        <v>9318</v>
      </c>
      <c r="F32" s="10"/>
      <c r="G32" s="10">
        <f>SUM(G22:G29)</f>
        <v>4827</v>
      </c>
      <c r="H32" s="10"/>
      <c r="I32" s="10">
        <f>SUM(I22:I29)</f>
        <v>-1969</v>
      </c>
      <c r="J32" s="10">
        <f>SUM(J22:J29)</f>
        <v>12176</v>
      </c>
      <c r="K32" s="10"/>
      <c r="L32" s="10">
        <f>SUM(L22:L29)</f>
        <v>2252</v>
      </c>
      <c r="M32" s="10"/>
      <c r="N32" s="10">
        <f>SUM(N22:N29)</f>
        <v>14428</v>
      </c>
    </row>
    <row r="33" ht="15" thickTop="1"/>
    <row r="34" spans="2:12" ht="14.25">
      <c r="B34" s="171"/>
      <c r="C34" s="171"/>
      <c r="D34" s="172"/>
      <c r="E34" s="172"/>
      <c r="F34" s="172"/>
      <c r="G34" s="172"/>
      <c r="H34" s="172"/>
      <c r="I34" s="172"/>
      <c r="J34" s="172"/>
      <c r="K34" s="172"/>
      <c r="L34" s="172"/>
    </row>
    <row r="35" spans="2:12" ht="14.25">
      <c r="B35" s="171"/>
      <c r="C35" s="171"/>
      <c r="D35" s="172"/>
      <c r="E35" s="172"/>
      <c r="F35" s="172"/>
      <c r="G35" s="172"/>
      <c r="H35" s="172"/>
      <c r="I35" s="172"/>
      <c r="J35" s="172"/>
      <c r="K35" s="172"/>
      <c r="L35" s="172"/>
    </row>
    <row r="36" spans="2:14" ht="32.25" customHeight="1">
      <c r="B36" s="219" t="s">
        <v>177</v>
      </c>
      <c r="C36" s="219"/>
      <c r="D36" s="219"/>
      <c r="E36" s="219"/>
      <c r="F36" s="219"/>
      <c r="G36" s="219"/>
      <c r="H36" s="219"/>
      <c r="I36" s="219"/>
      <c r="J36" s="219"/>
      <c r="K36" s="214"/>
      <c r="L36" s="214"/>
      <c r="M36" s="214"/>
      <c r="N36" s="214"/>
    </row>
    <row r="37" spans="2:12" ht="14.25">
      <c r="B37" s="171"/>
      <c r="C37" s="171"/>
      <c r="D37" s="172"/>
      <c r="E37" s="172"/>
      <c r="F37" s="172"/>
      <c r="G37" s="172"/>
      <c r="H37" s="172"/>
      <c r="I37" s="172"/>
      <c r="J37" s="172"/>
      <c r="K37" s="172"/>
      <c r="L37" s="172"/>
    </row>
    <row r="38" spans="2:12" ht="14.25">
      <c r="B38" s="171"/>
      <c r="C38" s="171"/>
      <c r="D38" s="172"/>
      <c r="E38" s="172"/>
      <c r="F38" s="172"/>
      <c r="G38" s="172"/>
      <c r="H38" s="172"/>
      <c r="I38" s="172"/>
      <c r="J38" s="172"/>
      <c r="K38" s="172"/>
      <c r="L38" s="172"/>
    </row>
    <row r="39" spans="2:12" ht="14.25">
      <c r="B39" s="171"/>
      <c r="C39" s="171"/>
      <c r="D39" s="172"/>
      <c r="E39" s="172"/>
      <c r="F39" s="172"/>
      <c r="G39" s="172"/>
      <c r="H39" s="172"/>
      <c r="I39" s="172"/>
      <c r="J39" s="172"/>
      <c r="K39" s="172"/>
      <c r="L39" s="172"/>
    </row>
    <row r="40" spans="2:12" ht="14.25">
      <c r="B40" s="171"/>
      <c r="C40" s="171"/>
      <c r="D40" s="172"/>
      <c r="E40" s="172"/>
      <c r="F40" s="172"/>
      <c r="G40" s="172"/>
      <c r="H40" s="172"/>
      <c r="I40" s="172"/>
      <c r="J40" s="172"/>
      <c r="K40" s="172"/>
      <c r="L40" s="172"/>
    </row>
    <row r="41" spans="2:12" ht="14.25">
      <c r="B41" s="171"/>
      <c r="C41" s="171"/>
      <c r="D41" s="172"/>
      <c r="E41" s="172"/>
      <c r="F41" s="172"/>
      <c r="G41" s="172"/>
      <c r="H41" s="172"/>
      <c r="I41" s="172"/>
      <c r="J41" s="172"/>
      <c r="K41" s="172"/>
      <c r="L41" s="172"/>
    </row>
    <row r="42" spans="2:12" ht="14.25">
      <c r="B42" s="171"/>
      <c r="C42" s="171"/>
      <c r="D42" s="172"/>
      <c r="E42" s="172"/>
      <c r="F42" s="172"/>
      <c r="G42" s="172"/>
      <c r="H42" s="172"/>
      <c r="I42" s="172"/>
      <c r="J42" s="172"/>
      <c r="K42" s="172"/>
      <c r="L42" s="172"/>
    </row>
    <row r="43" spans="2:12" ht="14.25">
      <c r="B43" s="171"/>
      <c r="C43" s="171"/>
      <c r="D43" s="172"/>
      <c r="E43" s="172"/>
      <c r="F43" s="172"/>
      <c r="G43" s="172"/>
      <c r="H43" s="172"/>
      <c r="I43" s="172"/>
      <c r="J43" s="172"/>
      <c r="K43" s="172"/>
      <c r="L43" s="172"/>
    </row>
    <row r="44" spans="2:12" ht="14.25">
      <c r="B44" s="171"/>
      <c r="C44" s="171"/>
      <c r="D44" s="172"/>
      <c r="E44" s="172"/>
      <c r="F44" s="172"/>
      <c r="G44" s="172"/>
      <c r="H44" s="172"/>
      <c r="I44" s="172"/>
      <c r="J44" s="172"/>
      <c r="K44" s="172"/>
      <c r="L44" s="172"/>
    </row>
    <row r="45" spans="2:12" ht="14.25">
      <c r="B45" s="171"/>
      <c r="C45" s="171"/>
      <c r="D45" s="172"/>
      <c r="E45" s="172"/>
      <c r="F45" s="172"/>
      <c r="G45" s="172"/>
      <c r="H45" s="172"/>
      <c r="I45" s="172"/>
      <c r="J45" s="172"/>
      <c r="K45" s="172"/>
      <c r="L45" s="172"/>
    </row>
    <row r="46" spans="2:12" ht="14.25">
      <c r="B46" s="171"/>
      <c r="C46" s="171"/>
      <c r="D46" s="172"/>
      <c r="E46" s="172"/>
      <c r="F46" s="172"/>
      <c r="G46" s="172"/>
      <c r="H46" s="172"/>
      <c r="I46" s="172"/>
      <c r="J46" s="172"/>
      <c r="K46" s="172"/>
      <c r="L46" s="172"/>
    </row>
    <row r="47" spans="2:12" ht="14.25">
      <c r="B47" s="171"/>
      <c r="C47" s="171"/>
      <c r="D47" s="172"/>
      <c r="E47" s="172"/>
      <c r="F47" s="172"/>
      <c r="G47" s="172"/>
      <c r="H47" s="172"/>
      <c r="I47" s="172"/>
      <c r="J47" s="172"/>
      <c r="K47" s="172"/>
      <c r="L47" s="172"/>
    </row>
    <row r="48" spans="2:12" ht="14.25">
      <c r="B48" s="171"/>
      <c r="C48" s="171"/>
      <c r="D48" s="172"/>
      <c r="E48" s="172"/>
      <c r="F48" s="172"/>
      <c r="G48" s="172"/>
      <c r="H48" s="172"/>
      <c r="I48" s="172"/>
      <c r="J48" s="172"/>
      <c r="K48" s="172"/>
      <c r="L48" s="172"/>
    </row>
    <row r="49" spans="2:12" ht="14.25">
      <c r="B49" s="171"/>
      <c r="C49" s="171"/>
      <c r="D49" s="172"/>
      <c r="E49" s="172"/>
      <c r="F49" s="172"/>
      <c r="G49" s="172"/>
      <c r="H49" s="172"/>
      <c r="I49" s="172"/>
      <c r="J49" s="172"/>
      <c r="K49" s="172"/>
      <c r="L49" s="172"/>
    </row>
    <row r="50" spans="2:12" ht="14.25">
      <c r="B50" s="171"/>
      <c r="C50" s="171"/>
      <c r="D50" s="172"/>
      <c r="E50" s="172"/>
      <c r="F50" s="172"/>
      <c r="G50" s="172"/>
      <c r="H50" s="172"/>
      <c r="I50" s="172"/>
      <c r="J50" s="172"/>
      <c r="K50" s="172"/>
      <c r="L50" s="172"/>
    </row>
    <row r="51" spans="2:12" ht="14.25">
      <c r="B51" s="171"/>
      <c r="C51" s="171"/>
      <c r="D51" s="172"/>
      <c r="E51" s="172"/>
      <c r="F51" s="172"/>
      <c r="G51" s="172"/>
      <c r="H51" s="172"/>
      <c r="I51" s="172"/>
      <c r="J51" s="172"/>
      <c r="K51" s="172"/>
      <c r="L51" s="172"/>
    </row>
    <row r="52" spans="2:12" ht="14.25">
      <c r="B52" s="171"/>
      <c r="C52" s="171"/>
      <c r="D52" s="172"/>
      <c r="E52" s="172"/>
      <c r="F52" s="172"/>
      <c r="G52" s="172"/>
      <c r="H52" s="172"/>
      <c r="I52" s="172"/>
      <c r="J52" s="172"/>
      <c r="K52" s="172"/>
      <c r="L52" s="172"/>
    </row>
    <row r="53" spans="2:12" ht="14.25">
      <c r="B53" s="171"/>
      <c r="C53" s="171"/>
      <c r="D53" s="172"/>
      <c r="E53" s="172"/>
      <c r="F53" s="172"/>
      <c r="G53" s="172"/>
      <c r="H53" s="172"/>
      <c r="I53" s="172"/>
      <c r="J53" s="172"/>
      <c r="K53" s="172"/>
      <c r="L53" s="172"/>
    </row>
    <row r="54" spans="2:12" ht="14.25">
      <c r="B54" s="171"/>
      <c r="C54" s="171"/>
      <c r="D54" s="172"/>
      <c r="E54" s="172"/>
      <c r="F54" s="172"/>
      <c r="G54" s="172"/>
      <c r="H54" s="172"/>
      <c r="I54" s="172"/>
      <c r="J54" s="172"/>
      <c r="K54" s="172"/>
      <c r="L54" s="172"/>
    </row>
    <row r="55" spans="2:12" ht="14.25">
      <c r="B55" s="171"/>
      <c r="C55" s="171"/>
      <c r="D55" s="172"/>
      <c r="E55" s="172"/>
      <c r="F55" s="172"/>
      <c r="G55" s="172"/>
      <c r="H55" s="172"/>
      <c r="I55" s="172"/>
      <c r="J55" s="172"/>
      <c r="K55" s="172"/>
      <c r="L55" s="172"/>
    </row>
    <row r="57" spans="2:12" ht="27" customHeight="1">
      <c r="B57" s="221" t="s">
        <v>195</v>
      </c>
      <c r="C57" s="221"/>
      <c r="D57" s="221"/>
      <c r="E57" s="221"/>
      <c r="F57" s="221"/>
      <c r="G57" s="221"/>
      <c r="H57" s="221"/>
      <c r="I57" s="221"/>
      <c r="J57" s="221"/>
      <c r="K57" s="221"/>
      <c r="L57" s="221"/>
    </row>
    <row r="65" spans="2:4" ht="14.25">
      <c r="B65" s="171"/>
      <c r="C65" s="171"/>
      <c r="D65" s="173"/>
    </row>
    <row r="66" spans="2:8" ht="14.25">
      <c r="B66" s="171"/>
      <c r="C66" s="171"/>
      <c r="D66" s="173"/>
      <c r="E66" s="218"/>
      <c r="F66" s="218"/>
      <c r="G66" s="218"/>
      <c r="H66" s="174"/>
    </row>
    <row r="67" spans="1:8" ht="14.25">
      <c r="A67" s="24"/>
      <c r="B67" s="171"/>
      <c r="C67" s="171"/>
      <c r="E67" s="175"/>
      <c r="F67" s="174"/>
      <c r="G67" s="174"/>
      <c r="H67" s="174"/>
    </row>
    <row r="68" spans="4:9" ht="27" customHeight="1" hidden="1">
      <c r="D68" s="218" t="s">
        <v>196</v>
      </c>
      <c r="E68" s="218"/>
      <c r="F68" s="218"/>
      <c r="G68" s="218"/>
      <c r="H68" s="218"/>
      <c r="I68" s="218"/>
    </row>
    <row r="69" ht="16.5" customHeight="1"/>
    <row r="84" ht="14.25" hidden="1">
      <c r="A84" s="176" t="s">
        <v>197</v>
      </c>
    </row>
    <row r="85" ht="14.25" hidden="1">
      <c r="A85" s="176" t="s">
        <v>198</v>
      </c>
    </row>
  </sheetData>
  <sheetProtection/>
  <mergeCells count="12">
    <mergeCell ref="B36:N36"/>
    <mergeCell ref="D68:I68"/>
    <mergeCell ref="A3:L3"/>
    <mergeCell ref="A5:L5"/>
    <mergeCell ref="A6:L6"/>
    <mergeCell ref="A7:L7"/>
    <mergeCell ref="B57:L57"/>
    <mergeCell ref="E66:G66"/>
    <mergeCell ref="E9:J9"/>
    <mergeCell ref="B28:D28"/>
    <mergeCell ref="A1:L1"/>
    <mergeCell ref="A2:L2"/>
  </mergeCells>
  <printOptions/>
  <pageMargins left="0.7086614173228347" right="0.7086614173228347" top="0.7480314960629921" bottom="0.7480314960629921" header="0.31496062992125984" footer="0.31496062992125984"/>
  <pageSetup horizontalDpi="300" verticalDpi="300" orientation="landscape" paperSize="9" scale="76" r:id="rId1"/>
  <ignoredErrors>
    <ignoredError sqref="N28" formulaRange="1"/>
  </ignoredErrors>
</worksheet>
</file>

<file path=xl/worksheets/sheet4.xml><?xml version="1.0" encoding="utf-8"?>
<worksheet xmlns="http://schemas.openxmlformats.org/spreadsheetml/2006/main" xmlns:r="http://schemas.openxmlformats.org/officeDocument/2006/relationships">
  <dimension ref="A1:Q52"/>
  <sheetViews>
    <sheetView zoomScalePageLayoutView="0" workbookViewId="0" topLeftCell="A1">
      <selection activeCell="J51" sqref="J51"/>
    </sheetView>
  </sheetViews>
  <sheetFormatPr defaultColWidth="9.140625" defaultRowHeight="15"/>
  <cols>
    <col min="1" max="1" width="9.57421875" style="24" bestFit="1" customWidth="1"/>
    <col min="2" max="5" width="9.140625" style="24" customWidth="1"/>
    <col min="6" max="6" width="7.00390625" style="24" customWidth="1"/>
    <col min="7" max="9" width="0" style="24" hidden="1" customWidth="1"/>
    <col min="10" max="10" width="11.28125" style="24" customWidth="1"/>
    <col min="11" max="11" width="9.140625" style="24" customWidth="1"/>
    <col min="12" max="12" width="11.421875" style="24" customWidth="1"/>
    <col min="13" max="13" width="11.7109375" style="24" customWidth="1"/>
    <col min="14" max="16384" width="9.140625" style="24" customWidth="1"/>
  </cols>
  <sheetData>
    <row r="1" spans="1:12" ht="12.75">
      <c r="A1" s="210" t="s">
        <v>0</v>
      </c>
      <c r="B1" s="210"/>
      <c r="C1" s="210"/>
      <c r="D1" s="210"/>
      <c r="E1" s="210"/>
      <c r="F1" s="210"/>
      <c r="G1" s="210"/>
      <c r="H1" s="210"/>
      <c r="I1" s="210"/>
      <c r="J1" s="210"/>
      <c r="K1" s="210"/>
      <c r="L1" s="210"/>
    </row>
    <row r="2" spans="1:12" ht="12.75">
      <c r="A2" s="211" t="s">
        <v>1</v>
      </c>
      <c r="B2" s="211"/>
      <c r="C2" s="211"/>
      <c r="D2" s="211"/>
      <c r="E2" s="211"/>
      <c r="F2" s="211"/>
      <c r="G2" s="211"/>
      <c r="H2" s="211"/>
      <c r="I2" s="211"/>
      <c r="J2" s="211"/>
      <c r="K2" s="211"/>
      <c r="L2" s="211"/>
    </row>
    <row r="3" spans="1:12" ht="12.75">
      <c r="A3" s="224" t="s">
        <v>2</v>
      </c>
      <c r="B3" s="224"/>
      <c r="C3" s="224"/>
      <c r="D3" s="224"/>
      <c r="E3" s="224"/>
      <c r="F3" s="224"/>
      <c r="G3" s="224"/>
      <c r="H3" s="224"/>
      <c r="I3" s="224"/>
      <c r="J3" s="224"/>
      <c r="K3" s="224"/>
      <c r="L3" s="224"/>
    </row>
    <row r="5" spans="1:14" ht="22.5" customHeight="1">
      <c r="A5" s="225" t="s">
        <v>199</v>
      </c>
      <c r="B5" s="225"/>
      <c r="C5" s="225"/>
      <c r="D5" s="225"/>
      <c r="E5" s="225"/>
      <c r="F5" s="225"/>
      <c r="G5" s="225"/>
      <c r="H5" s="225"/>
      <c r="I5" s="225"/>
      <c r="J5" s="225"/>
      <c r="K5" s="225"/>
      <c r="L5" s="225"/>
      <c r="M5" s="225"/>
      <c r="N5" s="225"/>
    </row>
    <row r="6" spans="1:12" ht="16.5" customHeight="1">
      <c r="A6" s="220" t="s">
        <v>3</v>
      </c>
      <c r="B6" s="220"/>
      <c r="C6" s="220"/>
      <c r="D6" s="220"/>
      <c r="E6" s="220"/>
      <c r="F6" s="220"/>
      <c r="G6" s="220"/>
      <c r="H6" s="220"/>
      <c r="I6" s="220"/>
      <c r="J6" s="220"/>
      <c r="K6" s="220"/>
      <c r="L6" s="220"/>
    </row>
    <row r="7" spans="10:12" ht="12.75" customHeight="1">
      <c r="J7" s="40" t="s">
        <v>6</v>
      </c>
      <c r="L7" s="4" t="s">
        <v>7</v>
      </c>
    </row>
    <row r="8" spans="10:12" ht="12.75">
      <c r="J8" s="40" t="s">
        <v>8</v>
      </c>
      <c r="L8" s="4" t="s">
        <v>9</v>
      </c>
    </row>
    <row r="9" spans="10:12" ht="12.75">
      <c r="J9" s="40" t="s">
        <v>11</v>
      </c>
      <c r="L9" s="4" t="s">
        <v>12</v>
      </c>
    </row>
    <row r="10" spans="10:12" ht="12.75">
      <c r="J10" s="5" t="s">
        <v>191</v>
      </c>
      <c r="L10" s="5" t="s">
        <v>200</v>
      </c>
    </row>
    <row r="11" spans="10:12" ht="12.75">
      <c r="J11" s="4" t="s">
        <v>13</v>
      </c>
      <c r="L11" s="4" t="str">
        <f>J11</f>
        <v>Unaudited</v>
      </c>
    </row>
    <row r="12" spans="10:12" ht="12.75">
      <c r="J12" s="40" t="s">
        <v>14</v>
      </c>
      <c r="L12" s="40" t="s">
        <v>14</v>
      </c>
    </row>
    <row r="13" spans="9:12" ht="12.75">
      <c r="I13" s="41">
        <v>1000</v>
      </c>
      <c r="J13" s="4"/>
      <c r="L13" s="4"/>
    </row>
    <row r="14" ht="12.75">
      <c r="A14" s="42" t="s">
        <v>63</v>
      </c>
    </row>
    <row r="15" spans="1:12" ht="12.75">
      <c r="A15" s="24" t="s">
        <v>20</v>
      </c>
      <c r="J15" s="39">
        <v>-603</v>
      </c>
      <c r="L15" s="39">
        <v>-382</v>
      </c>
    </row>
    <row r="16" spans="1:12" ht="12.75">
      <c r="A16" s="24" t="s">
        <v>64</v>
      </c>
      <c r="J16" s="39"/>
      <c r="L16" s="39"/>
    </row>
    <row r="17" spans="1:12" ht="12.75">
      <c r="A17" s="24" t="s">
        <v>65</v>
      </c>
      <c r="J17" s="39">
        <v>267</v>
      </c>
      <c r="L17" s="39">
        <v>27</v>
      </c>
    </row>
    <row r="18" spans="1:12" ht="12.75">
      <c r="A18" s="24" t="str">
        <f>'[2]cfs'!A11</f>
        <v>Impairment loss of goodwill</v>
      </c>
      <c r="J18" s="39">
        <v>103</v>
      </c>
      <c r="L18" s="39">
        <v>97</v>
      </c>
    </row>
    <row r="19" spans="1:14" ht="12.75">
      <c r="A19" s="24" t="str">
        <f>'[2]cfs'!A12</f>
        <v>Amortisation of development cost</v>
      </c>
      <c r="J19" s="39">
        <v>332</v>
      </c>
      <c r="L19" s="39">
        <v>240</v>
      </c>
      <c r="N19" s="45" t="s">
        <v>224</v>
      </c>
    </row>
    <row r="20" spans="1:12" ht="12.75">
      <c r="A20" s="24" t="s">
        <v>225</v>
      </c>
      <c r="J20" s="39">
        <v>25</v>
      </c>
      <c r="L20" s="39">
        <v>28</v>
      </c>
    </row>
    <row r="21" spans="1:12" ht="12.75">
      <c r="A21" s="24" t="s">
        <v>70</v>
      </c>
      <c r="J21" s="39">
        <v>-118</v>
      </c>
      <c r="L21" s="39">
        <v>-141</v>
      </c>
    </row>
    <row r="22" spans="1:12" ht="12.75">
      <c r="A22" s="24" t="s">
        <v>228</v>
      </c>
      <c r="J22" s="43">
        <f>SUM(J15:J21)</f>
        <v>6</v>
      </c>
      <c r="L22" s="43">
        <f>SUM(L15:L21)</f>
        <v>-131</v>
      </c>
    </row>
    <row r="23" spans="1:12" ht="12.75">
      <c r="A23" s="24" t="s">
        <v>243</v>
      </c>
      <c r="J23" s="39">
        <v>2891</v>
      </c>
      <c r="K23" s="39"/>
      <c r="L23" s="39">
        <v>385</v>
      </c>
    </row>
    <row r="24" spans="1:12" ht="12.75">
      <c r="A24" s="24" t="s">
        <v>201</v>
      </c>
      <c r="J24" s="39">
        <v>-466</v>
      </c>
      <c r="K24" s="39"/>
      <c r="L24" s="39">
        <v>42</v>
      </c>
    </row>
    <row r="25" spans="1:12" ht="12.75">
      <c r="A25" s="24" t="s">
        <v>227</v>
      </c>
      <c r="J25" s="43">
        <f>SUM(J22:J24)</f>
        <v>2431</v>
      </c>
      <c r="K25" s="39"/>
      <c r="L25" s="43">
        <f>SUM(L22:L24)</f>
        <v>296</v>
      </c>
    </row>
    <row r="26" spans="1:12" ht="12.75">
      <c r="A26" s="24" t="s">
        <v>66</v>
      </c>
      <c r="J26" s="47">
        <f>-J20</f>
        <v>-25</v>
      </c>
      <c r="K26" s="39"/>
      <c r="L26" s="47">
        <f>-L20</f>
        <v>-28</v>
      </c>
    </row>
    <row r="27" spans="1:12" ht="12.75">
      <c r="A27" s="24" t="s">
        <v>67</v>
      </c>
      <c r="J27" s="39">
        <v>-5</v>
      </c>
      <c r="K27" s="39"/>
      <c r="L27" s="39">
        <v>3</v>
      </c>
    </row>
    <row r="28" spans="1:12" ht="12.75">
      <c r="A28" s="24" t="s">
        <v>226</v>
      </c>
      <c r="J28" s="44">
        <f>SUM(J25:J27)</f>
        <v>2401</v>
      </c>
      <c r="K28" s="39"/>
      <c r="L28" s="44">
        <f>SUM(L25:L27)</f>
        <v>271</v>
      </c>
    </row>
    <row r="29" spans="10:12" ht="12.75">
      <c r="J29" s="39"/>
      <c r="K29" s="39"/>
      <c r="L29" s="45"/>
    </row>
    <row r="30" spans="1:11" ht="12.75">
      <c r="A30" s="42" t="s">
        <v>68</v>
      </c>
      <c r="J30" s="39"/>
      <c r="K30" s="39"/>
    </row>
    <row r="31" spans="1:14" ht="12.75">
      <c r="A31" s="24" t="s">
        <v>69</v>
      </c>
      <c r="J31" s="39">
        <v>-6</v>
      </c>
      <c r="K31" s="39"/>
      <c r="L31" s="39">
        <v>-10</v>
      </c>
      <c r="N31" s="45" t="s">
        <v>224</v>
      </c>
    </row>
    <row r="32" spans="1:14" ht="12.75">
      <c r="A32" s="24" t="s">
        <v>216</v>
      </c>
      <c r="J32" s="39">
        <v>-2424</v>
      </c>
      <c r="K32" s="39"/>
      <c r="L32" s="39">
        <v>0</v>
      </c>
      <c r="N32" s="45"/>
    </row>
    <row r="33" spans="1:14" ht="12.75">
      <c r="A33" s="24" t="str">
        <f>'[2]cfs'!A30</f>
        <v>Additions in development cost</v>
      </c>
      <c r="J33" s="39">
        <v>-24</v>
      </c>
      <c r="K33" s="39"/>
      <c r="L33" s="39">
        <v>-284</v>
      </c>
      <c r="N33" s="45" t="s">
        <v>224</v>
      </c>
    </row>
    <row r="34" spans="1:12" ht="12.75" hidden="1">
      <c r="A34" s="222" t="s">
        <v>216</v>
      </c>
      <c r="B34" s="222"/>
      <c r="C34" s="222"/>
      <c r="D34" s="222"/>
      <c r="E34" s="222"/>
      <c r="F34" s="222"/>
      <c r="G34" s="46"/>
      <c r="J34" s="39">
        <v>0</v>
      </c>
      <c r="K34" s="39"/>
      <c r="L34" s="39">
        <v>0</v>
      </c>
    </row>
    <row r="35" spans="1:12" ht="12.75" customHeight="1">
      <c r="A35" s="24" t="s">
        <v>70</v>
      </c>
      <c r="J35" s="39">
        <v>118</v>
      </c>
      <c r="K35" s="39"/>
      <c r="L35" s="39">
        <v>141</v>
      </c>
    </row>
    <row r="36" spans="1:12" ht="12.75">
      <c r="A36" s="24" t="s">
        <v>71</v>
      </c>
      <c r="J36" s="44">
        <f>SUM(J31:J35)</f>
        <v>-2336</v>
      </c>
      <c r="K36" s="39"/>
      <c r="L36" s="44">
        <f>SUM(L31:L35)</f>
        <v>-153</v>
      </c>
    </row>
    <row r="37" spans="10:12" ht="12.75">
      <c r="J37" s="39"/>
      <c r="K37" s="39"/>
      <c r="L37" s="45"/>
    </row>
    <row r="38" spans="1:12" ht="12.75">
      <c r="A38" s="42" t="s">
        <v>229</v>
      </c>
      <c r="J38" s="47">
        <f>+J28+J36</f>
        <v>65</v>
      </c>
      <c r="K38" s="39"/>
      <c r="L38" s="47">
        <f>+L28+L36</f>
        <v>118</v>
      </c>
    </row>
    <row r="39" spans="10:11" ht="12.75">
      <c r="J39" s="47"/>
      <c r="K39" s="39"/>
    </row>
    <row r="40" spans="1:12" ht="14.25">
      <c r="A40" s="24" t="s">
        <v>202</v>
      </c>
      <c r="J40" s="177">
        <v>3734</v>
      </c>
      <c r="K40" s="39"/>
      <c r="L40" s="48">
        <v>6987</v>
      </c>
    </row>
    <row r="41" spans="10:11" ht="12.75">
      <c r="J41" s="39"/>
      <c r="K41" s="39"/>
    </row>
    <row r="42" spans="1:12" ht="13.5" thickBot="1">
      <c r="A42" s="42" t="s">
        <v>73</v>
      </c>
      <c r="J42" s="49">
        <f>SUM(J38:J41)</f>
        <v>3799</v>
      </c>
      <c r="K42" s="39"/>
      <c r="L42" s="49">
        <f>SUM(L38:L41)</f>
        <v>7105</v>
      </c>
    </row>
    <row r="43" spans="11:12" ht="13.5" thickTop="1">
      <c r="K43" s="50"/>
      <c r="L43" s="45"/>
    </row>
    <row r="44" ht="12.75">
      <c r="K44" s="50"/>
    </row>
    <row r="45" ht="12.75">
      <c r="A45" s="51" t="s">
        <v>74</v>
      </c>
    </row>
    <row r="46" spans="1:17" ht="35.25" customHeight="1">
      <c r="A46" s="51"/>
      <c r="Q46" s="45"/>
    </row>
    <row r="47" spans="2:12" ht="12.75">
      <c r="B47" s="24" t="s">
        <v>75</v>
      </c>
      <c r="J47" s="47">
        <v>4586</v>
      </c>
      <c r="L47" s="39">
        <v>7899</v>
      </c>
    </row>
    <row r="48" spans="2:12" ht="12.75">
      <c r="B48" s="24" t="s">
        <v>76</v>
      </c>
      <c r="J48" s="47">
        <v>-787</v>
      </c>
      <c r="L48" s="39">
        <v>-794</v>
      </c>
    </row>
    <row r="49" spans="2:14" ht="15" thickBot="1">
      <c r="B49" s="171"/>
      <c r="C49" s="218"/>
      <c r="D49" s="218"/>
      <c r="E49" s="218"/>
      <c r="J49" s="49">
        <f>SUM(J47:J48)</f>
        <v>3799</v>
      </c>
      <c r="L49" s="49">
        <f>SUM(L47:L48)</f>
        <v>7105</v>
      </c>
      <c r="N49" s="45"/>
    </row>
    <row r="50" ht="13.5" thickTop="1">
      <c r="O50" s="45"/>
    </row>
    <row r="51" spans="10:15" ht="12.75">
      <c r="J51" s="45"/>
      <c r="L51" s="45"/>
      <c r="O51" s="45"/>
    </row>
    <row r="52" spans="1:12" ht="39" customHeight="1">
      <c r="A52" s="223" t="s">
        <v>178</v>
      </c>
      <c r="B52" s="223"/>
      <c r="C52" s="223"/>
      <c r="D52" s="223"/>
      <c r="E52" s="223"/>
      <c r="F52" s="223"/>
      <c r="G52" s="223"/>
      <c r="H52" s="223"/>
      <c r="I52" s="214"/>
      <c r="J52" s="214"/>
      <c r="K52" s="214"/>
      <c r="L52" s="214"/>
    </row>
  </sheetData>
  <sheetProtection/>
  <mergeCells count="8">
    <mergeCell ref="A34:F34"/>
    <mergeCell ref="C49:E49"/>
    <mergeCell ref="A52:L52"/>
    <mergeCell ref="A1:L1"/>
    <mergeCell ref="A2:L2"/>
    <mergeCell ref="A3:L3"/>
    <mergeCell ref="A6:L6"/>
    <mergeCell ref="A5:N5"/>
  </mergeCells>
  <printOptions/>
  <pageMargins left="0.7" right="0.7" top="0.75" bottom="0.75" header="0.3" footer="0.3"/>
  <pageSetup horizontalDpi="300" verticalDpi="300" orientation="portrait" paperSize="9" scale="82" r:id="rId1"/>
  <colBreaks count="1" manualBreakCount="1">
    <brk id="14" max="65535" man="1"/>
  </colBreaks>
</worksheet>
</file>

<file path=xl/worksheets/sheet5.xml><?xml version="1.0" encoding="utf-8"?>
<worksheet xmlns="http://schemas.openxmlformats.org/spreadsheetml/2006/main" xmlns:r="http://schemas.openxmlformats.org/officeDocument/2006/relationships">
  <dimension ref="A1:M185"/>
  <sheetViews>
    <sheetView tabSelected="1" zoomScalePageLayoutView="0" workbookViewId="0" topLeftCell="A1">
      <selection activeCell="D12" sqref="D12"/>
    </sheetView>
  </sheetViews>
  <sheetFormatPr defaultColWidth="9.140625" defaultRowHeight="15"/>
  <cols>
    <col min="1" max="1" width="5.140625" style="55" customWidth="1"/>
    <col min="2" max="2" width="17.421875" style="54" customWidth="1"/>
    <col min="3" max="3" width="9.140625" style="54" customWidth="1"/>
    <col min="4" max="4" width="10.28125" style="54" customWidth="1"/>
    <col min="5" max="5" width="3.8515625" style="54" customWidth="1"/>
    <col min="6" max="6" width="0.71875" style="54" customWidth="1"/>
    <col min="7" max="7" width="9.140625" style="54" customWidth="1"/>
    <col min="8" max="8" width="9.28125" style="54" customWidth="1"/>
    <col min="9" max="9" width="14.57421875" style="54" customWidth="1"/>
    <col min="10" max="10" width="12.7109375" style="54" customWidth="1"/>
    <col min="11" max="11" width="11.421875" style="54" customWidth="1"/>
    <col min="12" max="12" width="19.8515625" style="54" customWidth="1"/>
    <col min="13" max="13" width="14.8515625" style="54" customWidth="1"/>
    <col min="14" max="16384" width="9.140625" style="54" customWidth="1"/>
  </cols>
  <sheetData>
    <row r="1" spans="1:13" s="52" customFormat="1" ht="12.75">
      <c r="A1" s="205" t="s">
        <v>0</v>
      </c>
      <c r="B1" s="205"/>
      <c r="C1" s="205"/>
      <c r="D1" s="205"/>
      <c r="E1" s="205"/>
      <c r="F1" s="205"/>
      <c r="G1" s="205"/>
      <c r="H1" s="205"/>
      <c r="I1" s="205"/>
      <c r="J1" s="205"/>
      <c r="K1" s="205"/>
      <c r="L1" s="205"/>
      <c r="M1" s="205"/>
    </row>
    <row r="2" spans="1:13" s="52" customFormat="1" ht="12.75">
      <c r="A2" s="206" t="s">
        <v>1</v>
      </c>
      <c r="B2" s="206"/>
      <c r="C2" s="206"/>
      <c r="D2" s="206"/>
      <c r="E2" s="206"/>
      <c r="F2" s="206"/>
      <c r="G2" s="206"/>
      <c r="H2" s="206"/>
      <c r="I2" s="206"/>
      <c r="J2" s="206"/>
      <c r="K2" s="206"/>
      <c r="L2" s="206"/>
      <c r="M2" s="206"/>
    </row>
    <row r="3" spans="1:13" s="52" customFormat="1" ht="12.75">
      <c r="A3" s="206" t="s">
        <v>2</v>
      </c>
      <c r="B3" s="206"/>
      <c r="C3" s="206"/>
      <c r="D3" s="206"/>
      <c r="E3" s="206"/>
      <c r="F3" s="206"/>
      <c r="G3" s="206"/>
      <c r="H3" s="206"/>
      <c r="I3" s="206"/>
      <c r="J3" s="206"/>
      <c r="K3" s="206"/>
      <c r="L3" s="206"/>
      <c r="M3" s="206"/>
    </row>
    <row r="4" spans="1:13" s="52" customFormat="1" ht="12.75">
      <c r="A4" s="139"/>
      <c r="B4" s="139"/>
      <c r="C4" s="139"/>
      <c r="D4" s="139"/>
      <c r="E4" s="139"/>
      <c r="F4" s="139"/>
      <c r="G4" s="139"/>
      <c r="H4" s="139"/>
      <c r="I4" s="139"/>
      <c r="J4" s="139"/>
      <c r="K4" s="139"/>
      <c r="L4" s="139"/>
      <c r="M4" s="139"/>
    </row>
    <row r="5" spans="1:13" ht="12.75">
      <c r="A5" s="53" t="s">
        <v>182</v>
      </c>
      <c r="B5" s="24"/>
      <c r="C5" s="24"/>
      <c r="D5" s="24"/>
      <c r="E5" s="24"/>
      <c r="F5" s="24"/>
      <c r="G5" s="24"/>
      <c r="H5" s="24"/>
      <c r="I5" s="24"/>
      <c r="J5" s="24"/>
      <c r="K5" s="24"/>
      <c r="L5" s="24"/>
      <c r="M5" s="24"/>
    </row>
    <row r="6" spans="2:13" ht="12.75">
      <c r="B6" s="24"/>
      <c r="C6" s="24"/>
      <c r="D6" s="24"/>
      <c r="E6" s="24"/>
      <c r="F6" s="24"/>
      <c r="G6" s="24"/>
      <c r="H6" s="24"/>
      <c r="I6" s="24"/>
      <c r="J6" s="24"/>
      <c r="K6" s="24"/>
      <c r="L6" s="24"/>
      <c r="M6" s="24"/>
    </row>
    <row r="7" spans="1:13" ht="12.75">
      <c r="A7" s="55" t="s">
        <v>77</v>
      </c>
      <c r="B7" s="42" t="s">
        <v>78</v>
      </c>
      <c r="C7" s="24"/>
      <c r="D7" s="24"/>
      <c r="E7" s="24"/>
      <c r="F7" s="24"/>
      <c r="G7" s="24"/>
      <c r="H7" s="24"/>
      <c r="I7" s="24"/>
      <c r="J7" s="24"/>
      <c r="K7" s="24"/>
      <c r="L7" s="24"/>
      <c r="M7" s="24"/>
    </row>
    <row r="8" spans="2:13" ht="12.75">
      <c r="B8" s="42"/>
      <c r="C8" s="24"/>
      <c r="D8" s="24"/>
      <c r="E8" s="24"/>
      <c r="F8" s="24"/>
      <c r="G8" s="24"/>
      <c r="H8" s="24"/>
      <c r="I8" s="24"/>
      <c r="J8" s="24"/>
      <c r="K8" s="24"/>
      <c r="L8" s="24"/>
      <c r="M8" s="24"/>
    </row>
    <row r="9" spans="2:13" ht="51.75" customHeight="1">
      <c r="B9" s="207" t="s">
        <v>179</v>
      </c>
      <c r="C9" s="207"/>
      <c r="D9" s="207"/>
      <c r="E9" s="207"/>
      <c r="F9" s="207"/>
      <c r="G9" s="207"/>
      <c r="H9" s="207"/>
      <c r="I9" s="207"/>
      <c r="J9" s="207"/>
      <c r="K9" s="207"/>
      <c r="L9" s="207"/>
      <c r="M9" s="207"/>
    </row>
    <row r="10" spans="2:13" ht="12.75">
      <c r="B10" s="130"/>
      <c r="C10" s="130"/>
      <c r="D10" s="130"/>
      <c r="E10" s="130"/>
      <c r="F10" s="130"/>
      <c r="G10" s="130"/>
      <c r="H10" s="130"/>
      <c r="I10" s="130"/>
      <c r="J10" s="130"/>
      <c r="K10" s="130"/>
      <c r="L10" s="130"/>
      <c r="M10" s="130"/>
    </row>
    <row r="11" spans="2:13" ht="19.5" customHeight="1">
      <c r="B11" s="226" t="s">
        <v>167</v>
      </c>
      <c r="C11" s="226"/>
      <c r="D11" s="226"/>
      <c r="E11" s="226"/>
      <c r="F11" s="226"/>
      <c r="G11" s="226"/>
      <c r="H11" s="226"/>
      <c r="I11" s="226"/>
      <c r="J11" s="226"/>
      <c r="K11" s="226"/>
      <c r="L11" s="226"/>
      <c r="M11" s="226"/>
    </row>
    <row r="12" spans="2:13" ht="12.75">
      <c r="B12" s="131"/>
      <c r="C12" s="131"/>
      <c r="D12" s="56"/>
      <c r="E12" s="131"/>
      <c r="F12" s="131"/>
      <c r="G12" s="131"/>
      <c r="H12" s="131"/>
      <c r="I12" s="131"/>
      <c r="J12" s="131"/>
      <c r="K12" s="131"/>
      <c r="L12" s="131"/>
      <c r="M12" s="131"/>
    </row>
    <row r="13" spans="1:2" ht="12.75">
      <c r="A13" s="55" t="s">
        <v>79</v>
      </c>
      <c r="B13" s="57" t="s">
        <v>80</v>
      </c>
    </row>
    <row r="14" ht="12.75">
      <c r="B14" s="57"/>
    </row>
    <row r="15" spans="2:13" ht="12.75">
      <c r="B15" s="203" t="s">
        <v>217</v>
      </c>
      <c r="C15" s="203"/>
      <c r="D15" s="203"/>
      <c r="E15" s="203"/>
      <c r="F15" s="203"/>
      <c r="G15" s="203"/>
      <c r="H15" s="203"/>
      <c r="I15" s="203"/>
      <c r="J15" s="203"/>
      <c r="K15" s="203"/>
      <c r="L15" s="203"/>
      <c r="M15" s="203"/>
    </row>
    <row r="16" spans="2:13" ht="12.75">
      <c r="B16" s="132"/>
      <c r="C16" s="132"/>
      <c r="D16" s="132"/>
      <c r="E16" s="132"/>
      <c r="F16" s="132"/>
      <c r="G16" s="132"/>
      <c r="H16" s="132"/>
      <c r="I16" s="132"/>
      <c r="J16" s="132"/>
      <c r="K16" s="132"/>
      <c r="L16" s="132"/>
      <c r="M16" s="132"/>
    </row>
    <row r="17" spans="1:13" ht="12.75">
      <c r="A17" s="55" t="s">
        <v>81</v>
      </c>
      <c r="B17" s="133" t="s">
        <v>82</v>
      </c>
      <c r="C17" s="132"/>
      <c r="D17" s="132"/>
      <c r="E17" s="132"/>
      <c r="F17" s="132"/>
      <c r="G17" s="132"/>
      <c r="H17" s="132"/>
      <c r="I17" s="132"/>
      <c r="J17" s="132"/>
      <c r="K17" s="132"/>
      <c r="L17" s="132"/>
      <c r="M17" s="132"/>
    </row>
    <row r="18" spans="2:13" ht="12.75">
      <c r="B18" s="133"/>
      <c r="C18" s="132"/>
      <c r="D18" s="132"/>
      <c r="E18" s="132"/>
      <c r="F18" s="132"/>
      <c r="G18" s="132"/>
      <c r="H18" s="132"/>
      <c r="I18" s="132"/>
      <c r="J18" s="132"/>
      <c r="K18" s="132"/>
      <c r="L18" s="132"/>
      <c r="M18" s="132"/>
    </row>
    <row r="19" spans="2:13" ht="12.75">
      <c r="B19" s="199" t="s">
        <v>83</v>
      </c>
      <c r="C19" s="199"/>
      <c r="D19" s="199"/>
      <c r="E19" s="199"/>
      <c r="F19" s="199"/>
      <c r="G19" s="199"/>
      <c r="H19" s="199"/>
      <c r="I19" s="199"/>
      <c r="J19" s="199"/>
      <c r="K19" s="199"/>
      <c r="L19" s="199"/>
      <c r="M19" s="199"/>
    </row>
    <row r="20" spans="2:13" ht="12.75">
      <c r="B20" s="132"/>
      <c r="C20" s="132"/>
      <c r="D20" s="132"/>
      <c r="E20" s="132"/>
      <c r="F20" s="132"/>
      <c r="G20" s="132"/>
      <c r="H20" s="132"/>
      <c r="I20" s="132"/>
      <c r="J20" s="132"/>
      <c r="K20" s="132"/>
      <c r="L20" s="132"/>
      <c r="M20" s="132"/>
    </row>
    <row r="21" spans="1:2" ht="12.75">
      <c r="A21" s="55" t="s">
        <v>84</v>
      </c>
      <c r="B21" s="57" t="s">
        <v>85</v>
      </c>
    </row>
    <row r="22" ht="12.75">
      <c r="B22" s="57"/>
    </row>
    <row r="23" spans="2:13" ht="29.25" customHeight="1">
      <c r="B23" s="203" t="s">
        <v>221</v>
      </c>
      <c r="C23" s="203"/>
      <c r="D23" s="203"/>
      <c r="E23" s="203"/>
      <c r="F23" s="203"/>
      <c r="G23" s="203"/>
      <c r="H23" s="203"/>
      <c r="I23" s="203"/>
      <c r="J23" s="203"/>
      <c r="K23" s="203"/>
      <c r="L23" s="203"/>
      <c r="M23" s="203"/>
    </row>
    <row r="24" spans="2:13" ht="12.75">
      <c r="B24" s="132"/>
      <c r="C24" s="132"/>
      <c r="D24" s="132"/>
      <c r="E24" s="132"/>
      <c r="F24" s="132"/>
      <c r="G24" s="132"/>
      <c r="H24" s="132"/>
      <c r="I24" s="132"/>
      <c r="J24" s="132"/>
      <c r="K24" s="132"/>
      <c r="L24" s="132"/>
      <c r="M24" s="132"/>
    </row>
    <row r="25" spans="1:13" ht="12.75">
      <c r="A25" s="55" t="s">
        <v>86</v>
      </c>
      <c r="B25" s="133" t="s">
        <v>87</v>
      </c>
      <c r="C25" s="132"/>
      <c r="D25" s="132"/>
      <c r="E25" s="132"/>
      <c r="F25" s="132"/>
      <c r="G25" s="132"/>
      <c r="H25" s="132"/>
      <c r="I25" s="132"/>
      <c r="J25" s="132"/>
      <c r="K25" s="132"/>
      <c r="L25" s="132"/>
      <c r="M25" s="132"/>
    </row>
    <row r="26" spans="2:13" ht="12.75">
      <c r="B26" s="133"/>
      <c r="C26" s="132"/>
      <c r="D26" s="132"/>
      <c r="E26" s="132"/>
      <c r="F26" s="132"/>
      <c r="G26" s="132"/>
      <c r="H26" s="132"/>
      <c r="I26" s="132"/>
      <c r="J26" s="132"/>
      <c r="K26" s="132"/>
      <c r="L26" s="132"/>
      <c r="M26" s="132"/>
    </row>
    <row r="27" spans="2:13" ht="12.75">
      <c r="B27" s="203" t="s">
        <v>222</v>
      </c>
      <c r="C27" s="203"/>
      <c r="D27" s="203"/>
      <c r="E27" s="203"/>
      <c r="F27" s="203"/>
      <c r="G27" s="203"/>
      <c r="H27" s="203"/>
      <c r="I27" s="203"/>
      <c r="J27" s="203"/>
      <c r="K27" s="203"/>
      <c r="L27" s="203"/>
      <c r="M27" s="203"/>
    </row>
    <row r="28" spans="2:13" ht="12.75">
      <c r="B28" s="132"/>
      <c r="C28" s="132"/>
      <c r="D28" s="132"/>
      <c r="E28" s="132"/>
      <c r="F28" s="132"/>
      <c r="G28" s="132"/>
      <c r="H28" s="132"/>
      <c r="I28" s="132"/>
      <c r="J28" s="132"/>
      <c r="K28" s="132"/>
      <c r="L28" s="132"/>
      <c r="M28" s="132"/>
    </row>
    <row r="29" spans="1:13" ht="12.75">
      <c r="A29" s="55" t="s">
        <v>88</v>
      </c>
      <c r="B29" s="204" t="s">
        <v>89</v>
      </c>
      <c r="C29" s="204"/>
      <c r="D29" s="204"/>
      <c r="E29" s="204"/>
      <c r="F29" s="204"/>
      <c r="G29" s="204"/>
      <c r="H29" s="204"/>
      <c r="I29" s="204"/>
      <c r="J29" s="204"/>
      <c r="K29" s="204"/>
      <c r="L29" s="204"/>
      <c r="M29" s="204"/>
    </row>
    <row r="30" spans="2:13" ht="12.75">
      <c r="B30" s="133"/>
      <c r="C30" s="133"/>
      <c r="D30" s="133"/>
      <c r="E30" s="133"/>
      <c r="F30" s="133"/>
      <c r="G30" s="133"/>
      <c r="H30" s="133"/>
      <c r="I30" s="133"/>
      <c r="J30" s="133"/>
      <c r="K30" s="133"/>
      <c r="L30" s="133"/>
      <c r="M30" s="133"/>
    </row>
    <row r="31" spans="2:13" ht="12.75">
      <c r="B31" s="228" t="s">
        <v>90</v>
      </c>
      <c r="C31" s="228"/>
      <c r="D31" s="228"/>
      <c r="E31" s="228"/>
      <c r="F31" s="228"/>
      <c r="G31" s="228"/>
      <c r="H31" s="228"/>
      <c r="I31" s="228"/>
      <c r="J31" s="228"/>
      <c r="K31" s="228"/>
      <c r="L31" s="228"/>
      <c r="M31" s="228"/>
    </row>
    <row r="32" spans="2:13" ht="12.75">
      <c r="B32" s="58"/>
      <c r="C32" s="59"/>
      <c r="D32" s="60"/>
      <c r="E32" s="60"/>
      <c r="F32" s="60"/>
      <c r="G32" s="61"/>
      <c r="H32" s="62"/>
      <c r="I32" s="56"/>
      <c r="J32" s="56"/>
      <c r="K32" s="56"/>
      <c r="L32" s="56"/>
      <c r="M32" s="63"/>
    </row>
    <row r="33" spans="1:13" ht="12.75">
      <c r="A33" s="55" t="s">
        <v>91</v>
      </c>
      <c r="B33" s="204" t="s">
        <v>72</v>
      </c>
      <c r="C33" s="204"/>
      <c r="D33" s="204"/>
      <c r="E33" s="204"/>
      <c r="F33" s="204"/>
      <c r="G33" s="204"/>
      <c r="H33" s="204"/>
      <c r="I33" s="204"/>
      <c r="J33" s="204"/>
      <c r="K33" s="204"/>
      <c r="L33" s="204"/>
      <c r="M33" s="204"/>
    </row>
    <row r="34" spans="2:13" ht="12.75">
      <c r="B34" s="133"/>
      <c r="C34" s="133"/>
      <c r="D34" s="133"/>
      <c r="E34" s="133"/>
      <c r="F34" s="133"/>
      <c r="G34" s="133"/>
      <c r="H34" s="133"/>
      <c r="I34" s="133"/>
      <c r="J34" s="133"/>
      <c r="K34" s="133"/>
      <c r="L34" s="133"/>
      <c r="M34" s="133"/>
    </row>
    <row r="35" spans="2:13" ht="12.75">
      <c r="B35" s="199" t="s">
        <v>233</v>
      </c>
      <c r="C35" s="199"/>
      <c r="D35" s="199"/>
      <c r="E35" s="199"/>
      <c r="F35" s="199"/>
      <c r="G35" s="199"/>
      <c r="H35" s="199"/>
      <c r="I35" s="199"/>
      <c r="J35" s="199"/>
      <c r="K35" s="199"/>
      <c r="L35" s="199"/>
      <c r="M35" s="199"/>
    </row>
    <row r="36" spans="2:13" ht="12.75">
      <c r="B36" s="199"/>
      <c r="C36" s="199"/>
      <c r="D36" s="199"/>
      <c r="E36" s="199"/>
      <c r="F36" s="199"/>
      <c r="G36" s="199"/>
      <c r="H36" s="199"/>
      <c r="I36" s="199"/>
      <c r="J36" s="199"/>
      <c r="K36" s="199"/>
      <c r="L36" s="199"/>
      <c r="M36" s="199"/>
    </row>
    <row r="37" spans="1:13" ht="12.75">
      <c r="A37" s="55" t="s">
        <v>92</v>
      </c>
      <c r="B37" s="133" t="s">
        <v>93</v>
      </c>
      <c r="C37" s="64"/>
      <c r="D37" s="64"/>
      <c r="E37" s="64"/>
      <c r="F37" s="64"/>
      <c r="G37" s="64"/>
      <c r="H37" s="64"/>
      <c r="I37" s="132"/>
      <c r="J37" s="132"/>
      <c r="K37" s="132"/>
      <c r="L37" s="132"/>
      <c r="M37" s="132"/>
    </row>
    <row r="38" spans="2:13" ht="12.75">
      <c r="B38" s="133"/>
      <c r="C38" s="64"/>
      <c r="D38" s="64"/>
      <c r="E38" s="64"/>
      <c r="F38" s="64"/>
      <c r="G38" s="64"/>
      <c r="H38" s="64"/>
      <c r="I38" s="132"/>
      <c r="J38" s="132"/>
      <c r="K38" s="132"/>
      <c r="L38" s="132"/>
      <c r="M38" s="132"/>
    </row>
    <row r="39" spans="1:13" ht="12.75">
      <c r="A39" s="54"/>
      <c r="B39" s="65" t="s">
        <v>94</v>
      </c>
      <c r="C39" s="132"/>
      <c r="D39" s="132"/>
      <c r="E39" s="132"/>
      <c r="F39" s="132"/>
      <c r="G39" s="66"/>
      <c r="H39" s="132"/>
      <c r="I39" s="66"/>
      <c r="J39" s="66"/>
      <c r="K39" s="66"/>
      <c r="L39" s="66"/>
      <c r="M39" s="66"/>
    </row>
    <row r="40" spans="2:13" ht="12.75">
      <c r="B40" s="67"/>
      <c r="C40" s="132"/>
      <c r="D40" s="132"/>
      <c r="E40" s="132"/>
      <c r="F40" s="132"/>
      <c r="G40" s="132"/>
      <c r="H40" s="132"/>
      <c r="I40" s="132"/>
      <c r="J40" s="68"/>
      <c r="K40" s="132"/>
      <c r="L40" s="132"/>
      <c r="M40" s="69"/>
    </row>
    <row r="41" spans="1:13" ht="12.75">
      <c r="A41" s="55" t="s">
        <v>95</v>
      </c>
      <c r="B41" s="133" t="s">
        <v>96</v>
      </c>
      <c r="C41" s="132"/>
      <c r="D41" s="132"/>
      <c r="E41" s="132"/>
      <c r="F41" s="132"/>
      <c r="G41" s="132"/>
      <c r="H41" s="132"/>
      <c r="I41" s="132"/>
      <c r="J41" s="70"/>
      <c r="K41" s="71"/>
      <c r="L41" s="71"/>
      <c r="M41" s="132"/>
    </row>
    <row r="42" spans="2:13" ht="12.75">
      <c r="B42" s="133"/>
      <c r="C42" s="132"/>
      <c r="D42" s="132"/>
      <c r="E42" s="132"/>
      <c r="F42" s="132"/>
      <c r="G42" s="132"/>
      <c r="H42" s="132"/>
      <c r="I42" s="132"/>
      <c r="J42" s="70"/>
      <c r="K42" s="70"/>
      <c r="L42" s="70"/>
      <c r="M42" s="132"/>
    </row>
    <row r="43" spans="2:13" ht="12.75">
      <c r="B43" s="200" t="s">
        <v>234</v>
      </c>
      <c r="C43" s="200"/>
      <c r="D43" s="200"/>
      <c r="E43" s="200"/>
      <c r="F43" s="200"/>
      <c r="G43" s="200"/>
      <c r="H43" s="200"/>
      <c r="I43" s="200"/>
      <c r="J43" s="200"/>
      <c r="K43" s="200"/>
      <c r="L43" s="200"/>
      <c r="M43" s="200"/>
    </row>
    <row r="44" spans="2:13" ht="12.75">
      <c r="B44" s="134"/>
      <c r="C44" s="132"/>
      <c r="D44" s="132"/>
      <c r="E44" s="132"/>
      <c r="F44" s="132"/>
      <c r="G44" s="132"/>
      <c r="H44" s="132"/>
      <c r="I44" s="132"/>
      <c r="J44" s="132"/>
      <c r="K44" s="132"/>
      <c r="L44" s="132"/>
      <c r="M44" s="132"/>
    </row>
    <row r="45" spans="1:13" ht="12.75">
      <c r="A45" s="55" t="s">
        <v>97</v>
      </c>
      <c r="B45" s="133" t="s">
        <v>98</v>
      </c>
      <c r="C45" s="132"/>
      <c r="D45" s="132"/>
      <c r="E45" s="132"/>
      <c r="F45" s="132"/>
      <c r="G45" s="132"/>
      <c r="H45" s="132"/>
      <c r="I45" s="132"/>
      <c r="J45" s="132"/>
      <c r="K45" s="132"/>
      <c r="L45" s="132"/>
      <c r="M45" s="132"/>
    </row>
    <row r="46" spans="2:13" ht="12.75">
      <c r="B46" s="133"/>
      <c r="C46" s="132"/>
      <c r="D46" s="132"/>
      <c r="E46" s="132"/>
      <c r="F46" s="132"/>
      <c r="G46" s="132"/>
      <c r="H46" s="132"/>
      <c r="I46" s="132"/>
      <c r="J46" s="132"/>
      <c r="K46" s="132"/>
      <c r="L46" s="132"/>
      <c r="M46" s="132"/>
    </row>
    <row r="47" spans="2:13" ht="17.25" customHeight="1">
      <c r="B47" s="201" t="s">
        <v>244</v>
      </c>
      <c r="C47" s="202"/>
      <c r="D47" s="202"/>
      <c r="E47" s="202"/>
      <c r="F47" s="202"/>
      <c r="G47" s="202"/>
      <c r="H47" s="202"/>
      <c r="I47" s="202"/>
      <c r="J47" s="202"/>
      <c r="K47" s="202"/>
      <c r="L47" s="202"/>
      <c r="M47" s="202"/>
    </row>
    <row r="48" spans="2:13" ht="12.75">
      <c r="B48" s="208"/>
      <c r="C48" s="182"/>
      <c r="D48" s="182"/>
      <c r="E48" s="182"/>
      <c r="F48" s="182"/>
      <c r="G48" s="182"/>
      <c r="H48" s="182"/>
      <c r="I48" s="182"/>
      <c r="J48" s="182"/>
      <c r="K48" s="182"/>
      <c r="L48" s="182"/>
      <c r="M48" s="182"/>
    </row>
    <row r="49" spans="1:13" ht="12.75">
      <c r="A49" s="55" t="s">
        <v>99</v>
      </c>
      <c r="B49" s="180" t="s">
        <v>230</v>
      </c>
      <c r="C49" s="167"/>
      <c r="D49" s="167"/>
      <c r="E49" s="167"/>
      <c r="F49" s="167"/>
      <c r="G49" s="167"/>
      <c r="H49" s="167"/>
      <c r="I49" s="167"/>
      <c r="J49" s="167"/>
      <c r="K49" s="167"/>
      <c r="L49" s="167"/>
      <c r="M49" s="167"/>
    </row>
    <row r="50" spans="2:13" ht="12.75">
      <c r="B50" s="180"/>
      <c r="C50" s="167"/>
      <c r="D50" s="167"/>
      <c r="E50" s="167"/>
      <c r="F50" s="167"/>
      <c r="G50" s="167"/>
      <c r="H50" s="167"/>
      <c r="I50" s="167"/>
      <c r="J50" s="167"/>
      <c r="K50" s="167"/>
      <c r="L50" s="167"/>
      <c r="M50" s="167"/>
    </row>
    <row r="51" spans="2:13" ht="12.75">
      <c r="B51" s="193" t="s">
        <v>235</v>
      </c>
      <c r="C51" s="167"/>
      <c r="D51" s="167"/>
      <c r="E51" s="167"/>
      <c r="F51" s="167"/>
      <c r="G51" s="167"/>
      <c r="H51" s="167"/>
      <c r="I51" s="167"/>
      <c r="J51" s="167"/>
      <c r="K51" s="167"/>
      <c r="L51" s="167"/>
      <c r="M51" s="167"/>
    </row>
    <row r="52" spans="2:13" ht="12.75">
      <c r="B52" s="180"/>
      <c r="C52" s="167"/>
      <c r="D52" s="167"/>
      <c r="E52" s="167"/>
      <c r="F52" s="167"/>
      <c r="G52" s="167"/>
      <c r="H52" s="167"/>
      <c r="I52" s="167"/>
      <c r="J52" s="167"/>
      <c r="K52" s="167"/>
      <c r="L52" s="167"/>
      <c r="M52" s="167"/>
    </row>
    <row r="53" spans="1:13" ht="45.75" customHeight="1">
      <c r="A53" s="194" t="s">
        <v>15</v>
      </c>
      <c r="B53" s="202" t="s">
        <v>245</v>
      </c>
      <c r="C53" s="202"/>
      <c r="D53" s="202"/>
      <c r="E53" s="202"/>
      <c r="F53" s="202"/>
      <c r="G53" s="202"/>
      <c r="H53" s="202"/>
      <c r="I53" s="202"/>
      <c r="J53" s="202"/>
      <c r="K53" s="202"/>
      <c r="L53" s="202"/>
      <c r="M53" s="188"/>
    </row>
    <row r="54" spans="1:13" ht="11.25" customHeight="1">
      <c r="A54" s="195"/>
      <c r="B54" s="181"/>
      <c r="C54" s="181"/>
      <c r="D54" s="181"/>
      <c r="E54" s="181"/>
      <c r="F54" s="181"/>
      <c r="G54" s="181"/>
      <c r="H54" s="181"/>
      <c r="I54" s="181"/>
      <c r="J54" s="181"/>
      <c r="K54" s="181"/>
      <c r="L54" s="181"/>
      <c r="M54" s="181"/>
    </row>
    <row r="55" spans="1:13" ht="38.25" customHeight="1">
      <c r="A55" s="195"/>
      <c r="B55" s="202" t="s">
        <v>246</v>
      </c>
      <c r="C55" s="202"/>
      <c r="D55" s="202"/>
      <c r="E55" s="202"/>
      <c r="F55" s="202"/>
      <c r="G55" s="202"/>
      <c r="H55" s="202"/>
      <c r="I55" s="202"/>
      <c r="J55" s="202"/>
      <c r="K55" s="202"/>
      <c r="L55" s="202"/>
      <c r="M55" s="202"/>
    </row>
    <row r="56" spans="1:13" ht="12.75">
      <c r="A56" s="195"/>
      <c r="B56" s="160"/>
      <c r="C56" s="161"/>
      <c r="D56" s="161"/>
      <c r="E56" s="161"/>
      <c r="F56" s="161"/>
      <c r="G56" s="161"/>
      <c r="H56" s="161"/>
      <c r="I56" s="161"/>
      <c r="J56" s="161"/>
      <c r="K56" s="161"/>
      <c r="L56" s="161"/>
      <c r="M56" s="161"/>
    </row>
    <row r="57" spans="1:13" ht="12.75">
      <c r="A57" s="195"/>
      <c r="B57" s="160" t="s">
        <v>236</v>
      </c>
      <c r="C57" s="161"/>
      <c r="D57" s="161"/>
      <c r="E57" s="161"/>
      <c r="F57" s="161"/>
      <c r="G57" s="161"/>
      <c r="H57" s="161"/>
      <c r="I57" s="161"/>
      <c r="J57" s="161"/>
      <c r="K57" s="161"/>
      <c r="L57" s="161"/>
      <c r="M57" s="161"/>
    </row>
    <row r="58" spans="1:13" ht="12.75">
      <c r="A58" s="195"/>
      <c r="B58" s="160"/>
      <c r="C58" s="161"/>
      <c r="D58" s="161"/>
      <c r="E58" s="161"/>
      <c r="F58" s="161"/>
      <c r="G58" s="161"/>
      <c r="H58" s="161"/>
      <c r="I58" s="161"/>
      <c r="J58" s="161"/>
      <c r="K58" s="161"/>
      <c r="L58" s="161"/>
      <c r="M58" s="161"/>
    </row>
    <row r="59" spans="1:13" ht="12.75">
      <c r="A59" s="195" t="s">
        <v>19</v>
      </c>
      <c r="B59" s="160" t="s">
        <v>231</v>
      </c>
      <c r="C59" s="161"/>
      <c r="D59" s="161"/>
      <c r="E59" s="161"/>
      <c r="F59" s="161"/>
      <c r="G59" s="161"/>
      <c r="H59" s="161"/>
      <c r="I59" s="161"/>
      <c r="J59" s="161"/>
      <c r="K59" s="161"/>
      <c r="L59" s="161"/>
      <c r="M59" s="161"/>
    </row>
    <row r="60" spans="2:13" ht="12.75">
      <c r="B60" s="160"/>
      <c r="C60" s="161"/>
      <c r="D60" s="161"/>
      <c r="E60" s="161"/>
      <c r="F60" s="161"/>
      <c r="G60" s="161"/>
      <c r="H60" s="161"/>
      <c r="I60" s="161"/>
      <c r="J60" s="161"/>
      <c r="K60" s="161"/>
      <c r="L60" s="161"/>
      <c r="M60" s="161"/>
    </row>
    <row r="61" spans="2:13" ht="12.75">
      <c r="B61" s="160"/>
      <c r="C61" s="161"/>
      <c r="D61" s="161"/>
      <c r="E61" s="161"/>
      <c r="F61" s="161"/>
      <c r="G61" s="161"/>
      <c r="H61" s="161"/>
      <c r="I61" s="161"/>
      <c r="J61" s="161"/>
      <c r="K61" s="161"/>
      <c r="L61" s="161"/>
      <c r="M61" s="161"/>
    </row>
    <row r="62" spans="1:13" ht="12.75">
      <c r="A62" s="55" t="s">
        <v>100</v>
      </c>
      <c r="B62" s="133" t="s">
        <v>218</v>
      </c>
      <c r="C62" s="132"/>
      <c r="D62" s="132"/>
      <c r="E62" s="132"/>
      <c r="F62" s="132"/>
      <c r="G62" s="132"/>
      <c r="H62" s="132"/>
      <c r="I62" s="132"/>
      <c r="J62" s="132"/>
      <c r="K62" s="132"/>
      <c r="L62" s="132"/>
      <c r="M62" s="132"/>
    </row>
    <row r="63" spans="2:13" ht="12.75">
      <c r="B63" s="133"/>
      <c r="C63" s="132"/>
      <c r="D63" s="132"/>
      <c r="E63" s="132"/>
      <c r="F63" s="132"/>
      <c r="G63" s="132"/>
      <c r="H63" s="132"/>
      <c r="I63" s="132"/>
      <c r="J63" s="132"/>
      <c r="K63" s="132"/>
      <c r="L63" s="132"/>
      <c r="M63" s="132"/>
    </row>
    <row r="64" spans="2:13" ht="24.75" customHeight="1">
      <c r="B64" s="183" t="s">
        <v>237</v>
      </c>
      <c r="C64" s="183"/>
      <c r="D64" s="183"/>
      <c r="E64" s="183"/>
      <c r="F64" s="183"/>
      <c r="G64" s="183"/>
      <c r="H64" s="183"/>
      <c r="I64" s="183"/>
      <c r="J64" s="183"/>
      <c r="K64" s="183"/>
      <c r="L64" s="183"/>
      <c r="M64" s="183"/>
    </row>
    <row r="65" spans="2:13" ht="13.5" customHeight="1">
      <c r="B65" s="179"/>
      <c r="C65" s="179"/>
      <c r="D65" s="179"/>
      <c r="E65" s="179"/>
      <c r="F65" s="179"/>
      <c r="G65" s="179"/>
      <c r="H65" s="179"/>
      <c r="I65" s="179"/>
      <c r="J65" s="179"/>
      <c r="K65" s="179"/>
      <c r="L65" s="179"/>
      <c r="M65" s="179"/>
    </row>
    <row r="66" spans="1:13" ht="21" customHeight="1">
      <c r="A66" s="196" t="s">
        <v>15</v>
      </c>
      <c r="B66" s="189" t="s">
        <v>219</v>
      </c>
      <c r="C66" s="189"/>
      <c r="D66" s="189"/>
      <c r="E66" s="189"/>
      <c r="F66" s="189"/>
      <c r="G66" s="189"/>
      <c r="H66" s="189"/>
      <c r="I66" s="189"/>
      <c r="J66" s="189"/>
      <c r="K66" s="189"/>
      <c r="L66" s="189"/>
      <c r="M66" s="189"/>
    </row>
    <row r="67" spans="2:13" ht="12.75">
      <c r="B67" s="134"/>
      <c r="C67" s="132"/>
      <c r="D67" s="132"/>
      <c r="E67" s="132"/>
      <c r="F67" s="132"/>
      <c r="G67" s="132"/>
      <c r="H67" s="132"/>
      <c r="I67" s="132"/>
      <c r="J67" s="132"/>
      <c r="K67" s="132"/>
      <c r="L67" s="132"/>
      <c r="M67" s="132"/>
    </row>
    <row r="68" spans="1:13" ht="12.75">
      <c r="A68" s="55" t="s">
        <v>101</v>
      </c>
      <c r="B68" s="133" t="s">
        <v>102</v>
      </c>
      <c r="C68" s="132"/>
      <c r="D68" s="132"/>
      <c r="E68" s="132"/>
      <c r="F68" s="132"/>
      <c r="G68" s="132"/>
      <c r="H68" s="132"/>
      <c r="I68" s="132"/>
      <c r="J68" s="132"/>
      <c r="K68" s="132"/>
      <c r="L68" s="132"/>
      <c r="M68" s="132"/>
    </row>
    <row r="69" spans="2:13" ht="12.75">
      <c r="B69" s="134"/>
      <c r="C69" s="132"/>
      <c r="D69" s="132"/>
      <c r="E69" s="132"/>
      <c r="F69" s="132"/>
      <c r="G69" s="132"/>
      <c r="H69" s="132"/>
      <c r="I69" s="132"/>
      <c r="J69" s="132"/>
      <c r="K69" s="132"/>
      <c r="L69" s="132"/>
      <c r="M69" s="132"/>
    </row>
    <row r="70" spans="2:13" ht="12.75">
      <c r="B70" s="134" t="s">
        <v>103</v>
      </c>
      <c r="C70" s="132"/>
      <c r="D70" s="132"/>
      <c r="E70" s="132"/>
      <c r="F70" s="132"/>
      <c r="G70" s="132"/>
      <c r="H70" s="132"/>
      <c r="I70" s="132"/>
      <c r="J70" s="132"/>
      <c r="K70" s="132"/>
      <c r="L70" s="132"/>
      <c r="M70" s="132"/>
    </row>
    <row r="71" spans="2:13" ht="12.75">
      <c r="B71" s="134"/>
      <c r="C71" s="132"/>
      <c r="D71" s="132"/>
      <c r="E71" s="132"/>
      <c r="F71" s="132"/>
      <c r="G71" s="132"/>
      <c r="H71" s="132"/>
      <c r="I71" s="132"/>
      <c r="J71" s="132"/>
      <c r="K71" s="132"/>
      <c r="L71" s="132"/>
      <c r="M71" s="132"/>
    </row>
    <row r="72" spans="1:13" ht="12.75">
      <c r="A72" s="55" t="s">
        <v>104</v>
      </c>
      <c r="B72" s="133" t="s">
        <v>105</v>
      </c>
      <c r="C72" s="132"/>
      <c r="D72" s="132"/>
      <c r="E72" s="132"/>
      <c r="F72" s="132"/>
      <c r="G72" s="132"/>
      <c r="H72" s="132"/>
      <c r="I72" s="132"/>
      <c r="J72" s="132"/>
      <c r="K72" s="132"/>
      <c r="L72" s="132"/>
      <c r="M72" s="132"/>
    </row>
    <row r="73" spans="2:13" ht="12.75">
      <c r="B73" s="134"/>
      <c r="C73" s="132"/>
      <c r="D73" s="132"/>
      <c r="E73" s="132"/>
      <c r="F73" s="132"/>
      <c r="G73" s="132"/>
      <c r="H73" s="132"/>
      <c r="I73" s="132"/>
      <c r="J73" s="132"/>
      <c r="K73" s="132"/>
      <c r="L73" s="132"/>
      <c r="M73" s="132"/>
    </row>
    <row r="74" spans="1:13" ht="51.75" customHeight="1">
      <c r="A74" s="194" t="s">
        <v>15</v>
      </c>
      <c r="B74" s="184" t="s">
        <v>251</v>
      </c>
      <c r="C74" s="184"/>
      <c r="D74" s="184"/>
      <c r="E74" s="184"/>
      <c r="F74" s="184"/>
      <c r="G74" s="184"/>
      <c r="H74" s="184"/>
      <c r="I74" s="184"/>
      <c r="J74" s="184"/>
      <c r="K74" s="184"/>
      <c r="L74" s="184"/>
      <c r="M74" s="184"/>
    </row>
    <row r="75" spans="1:13" ht="12.75">
      <c r="A75" s="195"/>
      <c r="B75" s="160" t="s">
        <v>207</v>
      </c>
      <c r="C75" s="132"/>
      <c r="D75" s="132"/>
      <c r="E75" s="132"/>
      <c r="F75" s="132"/>
      <c r="G75" s="132"/>
      <c r="H75" s="132"/>
      <c r="I75" s="132"/>
      <c r="J75" s="132"/>
      <c r="K75" s="132"/>
      <c r="L75" s="132"/>
      <c r="M75" s="132"/>
    </row>
    <row r="76" spans="1:13" ht="12.75">
      <c r="A76" s="195"/>
      <c r="B76" s="160" t="s">
        <v>208</v>
      </c>
      <c r="C76" s="132"/>
      <c r="D76" s="132"/>
      <c r="E76" s="132"/>
      <c r="F76" s="132"/>
      <c r="G76" s="132"/>
      <c r="H76" s="132"/>
      <c r="I76" s="132"/>
      <c r="J76" s="132"/>
      <c r="K76" s="132"/>
      <c r="L76" s="132"/>
      <c r="M76" s="132"/>
    </row>
    <row r="77" spans="1:13" ht="14.25">
      <c r="A77" s="195"/>
      <c r="B77" s="185" t="s">
        <v>220</v>
      </c>
      <c r="C77" s="186"/>
      <c r="D77" s="186"/>
      <c r="E77" s="186"/>
      <c r="F77" s="186"/>
      <c r="G77" s="186"/>
      <c r="H77" s="186"/>
      <c r="I77" s="186"/>
      <c r="J77" s="186"/>
      <c r="K77" s="186"/>
      <c r="L77" s="186"/>
      <c r="M77" s="186"/>
    </row>
    <row r="78" spans="1:13" ht="12.75">
      <c r="A78" s="195"/>
      <c r="B78" s="160"/>
      <c r="C78" s="132"/>
      <c r="D78" s="132"/>
      <c r="E78" s="132"/>
      <c r="F78" s="132"/>
      <c r="G78" s="132"/>
      <c r="H78" s="132"/>
      <c r="I78" s="132"/>
      <c r="J78" s="132"/>
      <c r="K78" s="132"/>
      <c r="L78" s="132"/>
      <c r="M78" s="132"/>
    </row>
    <row r="79" spans="1:13" ht="43.5" customHeight="1">
      <c r="A79" s="194" t="s">
        <v>19</v>
      </c>
      <c r="B79" s="184" t="s">
        <v>209</v>
      </c>
      <c r="C79" s="187"/>
      <c r="D79" s="187"/>
      <c r="E79" s="187"/>
      <c r="F79" s="187"/>
      <c r="G79" s="187"/>
      <c r="H79" s="187"/>
      <c r="I79" s="187"/>
      <c r="J79" s="187"/>
      <c r="K79" s="187"/>
      <c r="L79" s="187"/>
      <c r="M79" s="187"/>
    </row>
    <row r="80" spans="2:13" ht="12.75">
      <c r="B80" s="134"/>
      <c r="C80" s="132"/>
      <c r="D80" s="132"/>
      <c r="E80" s="132"/>
      <c r="F80" s="132"/>
      <c r="G80" s="132"/>
      <c r="H80" s="132"/>
      <c r="I80" s="132"/>
      <c r="J80" s="132"/>
      <c r="K80" s="132"/>
      <c r="L80" s="132"/>
      <c r="M80" s="132"/>
    </row>
    <row r="81" spans="1:13" ht="12.75">
      <c r="A81" s="53" t="s">
        <v>106</v>
      </c>
      <c r="B81" s="134"/>
      <c r="C81" s="132"/>
      <c r="D81" s="132"/>
      <c r="E81" s="132"/>
      <c r="F81" s="132"/>
      <c r="G81" s="132"/>
      <c r="H81" s="132"/>
      <c r="I81" s="132"/>
      <c r="J81" s="132"/>
      <c r="K81" s="132"/>
      <c r="L81" s="132"/>
      <c r="M81" s="132"/>
    </row>
    <row r="82" spans="2:13" ht="12.75">
      <c r="B82" s="134"/>
      <c r="C82" s="132"/>
      <c r="D82" s="132"/>
      <c r="E82" s="132"/>
      <c r="F82" s="132"/>
      <c r="G82" s="132"/>
      <c r="H82" s="132"/>
      <c r="I82" s="132"/>
      <c r="J82" s="132"/>
      <c r="K82" s="132"/>
      <c r="L82" s="132"/>
      <c r="M82" s="132"/>
    </row>
    <row r="83" spans="1:13" ht="12.75">
      <c r="A83" s="55" t="s">
        <v>107</v>
      </c>
      <c r="B83" s="133" t="s">
        <v>108</v>
      </c>
      <c r="C83" s="132"/>
      <c r="D83" s="132"/>
      <c r="E83" s="132"/>
      <c r="F83" s="132"/>
      <c r="G83" s="132"/>
      <c r="H83" s="132"/>
      <c r="I83" s="132"/>
      <c r="J83" s="132"/>
      <c r="K83" s="132"/>
      <c r="L83" s="132"/>
      <c r="M83" s="132"/>
    </row>
    <row r="84" spans="2:13" ht="12.75">
      <c r="B84" s="133"/>
      <c r="C84" s="132"/>
      <c r="D84" s="132"/>
      <c r="E84" s="132"/>
      <c r="F84" s="132"/>
      <c r="G84" s="132"/>
      <c r="H84" s="132"/>
      <c r="I84" s="132"/>
      <c r="J84" s="132"/>
      <c r="K84" s="132"/>
      <c r="L84" s="132"/>
      <c r="M84" s="132"/>
    </row>
    <row r="85" spans="2:13" ht="32.25" customHeight="1">
      <c r="B85" s="226" t="s">
        <v>241</v>
      </c>
      <c r="C85" s="226"/>
      <c r="D85" s="226"/>
      <c r="E85" s="226"/>
      <c r="F85" s="226"/>
      <c r="G85" s="226"/>
      <c r="H85" s="226"/>
      <c r="I85" s="226"/>
      <c r="J85" s="226"/>
      <c r="K85" s="226"/>
      <c r="L85" s="226"/>
      <c r="M85" s="226"/>
    </row>
    <row r="86" spans="2:13" ht="42.75" customHeight="1">
      <c r="B86" s="226" t="s">
        <v>247</v>
      </c>
      <c r="C86" s="226"/>
      <c r="D86" s="226"/>
      <c r="E86" s="226"/>
      <c r="F86" s="226"/>
      <c r="G86" s="226"/>
      <c r="H86" s="226"/>
      <c r="I86" s="226"/>
      <c r="J86" s="226"/>
      <c r="K86" s="226"/>
      <c r="L86" s="226"/>
      <c r="M86" s="226"/>
    </row>
    <row r="87" spans="2:13" ht="12.75" customHeight="1">
      <c r="B87" s="130"/>
      <c r="C87" s="130"/>
      <c r="D87" s="130"/>
      <c r="E87" s="130"/>
      <c r="F87" s="130"/>
      <c r="G87" s="130"/>
      <c r="H87" s="130"/>
      <c r="I87" s="130"/>
      <c r="J87" s="130"/>
      <c r="K87" s="130"/>
      <c r="L87" s="130"/>
      <c r="M87" s="130"/>
    </row>
    <row r="88" spans="2:13" ht="67.5" customHeight="1">
      <c r="B88" s="226" t="s">
        <v>248</v>
      </c>
      <c r="C88" s="226"/>
      <c r="D88" s="226"/>
      <c r="E88" s="226"/>
      <c r="F88" s="226"/>
      <c r="G88" s="226"/>
      <c r="H88" s="226"/>
      <c r="I88" s="226"/>
      <c r="J88" s="226"/>
      <c r="K88" s="226"/>
      <c r="L88" s="226"/>
      <c r="M88" s="226"/>
    </row>
    <row r="89" spans="2:13" ht="12.75">
      <c r="B89" s="130"/>
      <c r="C89" s="130"/>
      <c r="D89" s="130"/>
      <c r="E89" s="130"/>
      <c r="F89" s="130"/>
      <c r="G89" s="130"/>
      <c r="H89" s="130"/>
      <c r="I89" s="130"/>
      <c r="J89" s="130"/>
      <c r="K89" s="130"/>
      <c r="L89" s="130"/>
      <c r="M89" s="130"/>
    </row>
    <row r="90" spans="1:13" ht="12.75">
      <c r="A90" s="55" t="s">
        <v>109</v>
      </c>
      <c r="B90" s="133" t="s">
        <v>110</v>
      </c>
      <c r="C90" s="132"/>
      <c r="D90" s="132"/>
      <c r="E90" s="132"/>
      <c r="F90" s="132"/>
      <c r="G90" s="132"/>
      <c r="H90" s="132"/>
      <c r="I90" s="132"/>
      <c r="J90" s="72"/>
      <c r="K90" s="132"/>
      <c r="L90" s="132"/>
      <c r="M90" s="132"/>
    </row>
    <row r="91" spans="2:13" ht="12.75">
      <c r="B91" s="134"/>
      <c r="C91" s="132"/>
      <c r="D91" s="132"/>
      <c r="E91" s="132"/>
      <c r="F91" s="132"/>
      <c r="G91" s="132"/>
      <c r="H91" s="132"/>
      <c r="I91" s="73"/>
      <c r="J91" s="73"/>
      <c r="K91" s="132"/>
      <c r="L91" s="132"/>
      <c r="M91" s="132"/>
    </row>
    <row r="92" spans="2:13" ht="69" customHeight="1">
      <c r="B92" s="226" t="s">
        <v>249</v>
      </c>
      <c r="C92" s="226"/>
      <c r="D92" s="226"/>
      <c r="E92" s="226"/>
      <c r="F92" s="226"/>
      <c r="G92" s="226"/>
      <c r="H92" s="226"/>
      <c r="I92" s="226"/>
      <c r="J92" s="226"/>
      <c r="K92" s="226"/>
      <c r="L92" s="226"/>
      <c r="M92" s="226"/>
    </row>
    <row r="93" spans="2:13" ht="12.75">
      <c r="B93" s="130"/>
      <c r="C93" s="130"/>
      <c r="D93" s="130"/>
      <c r="E93" s="130"/>
      <c r="F93" s="130"/>
      <c r="G93" s="130"/>
      <c r="H93" s="130"/>
      <c r="I93" s="130"/>
      <c r="J93" s="130"/>
      <c r="K93" s="130"/>
      <c r="L93" s="130"/>
      <c r="M93" s="130"/>
    </row>
    <row r="94" spans="1:13" ht="12.75">
      <c r="A94" s="55" t="s">
        <v>111</v>
      </c>
      <c r="B94" s="133" t="s">
        <v>112</v>
      </c>
      <c r="C94" s="132"/>
      <c r="D94" s="132"/>
      <c r="E94" s="132"/>
      <c r="F94" s="132"/>
      <c r="G94" s="132"/>
      <c r="H94" s="132"/>
      <c r="I94" s="132"/>
      <c r="J94" s="132"/>
      <c r="K94" s="132"/>
      <c r="L94" s="132"/>
      <c r="M94" s="132"/>
    </row>
    <row r="95" spans="2:13" ht="12.75">
      <c r="B95" s="133"/>
      <c r="C95" s="132"/>
      <c r="D95" s="132"/>
      <c r="E95" s="132"/>
      <c r="F95" s="132"/>
      <c r="G95" s="132"/>
      <c r="H95" s="132"/>
      <c r="I95" s="74"/>
      <c r="J95" s="132"/>
      <c r="K95" s="132"/>
      <c r="L95" s="132"/>
      <c r="M95" s="132"/>
    </row>
    <row r="96" spans="2:13" ht="28.5" customHeight="1">
      <c r="B96" s="190" t="s">
        <v>240</v>
      </c>
      <c r="C96" s="190"/>
      <c r="D96" s="190"/>
      <c r="E96" s="190"/>
      <c r="F96" s="190"/>
      <c r="G96" s="190"/>
      <c r="H96" s="190"/>
      <c r="I96" s="190"/>
      <c r="J96" s="190"/>
      <c r="K96" s="190"/>
      <c r="L96" s="190"/>
      <c r="M96" s="190"/>
    </row>
    <row r="97" spans="2:13" ht="12.75">
      <c r="B97" s="131"/>
      <c r="C97" s="131"/>
      <c r="D97" s="131"/>
      <c r="E97" s="131"/>
      <c r="F97" s="131"/>
      <c r="G97" s="131"/>
      <c r="H97" s="131"/>
      <c r="I97" s="131"/>
      <c r="J97" s="131"/>
      <c r="K97" s="131"/>
      <c r="L97" s="131"/>
      <c r="M97" s="131"/>
    </row>
    <row r="98" spans="1:13" ht="12.75">
      <c r="A98" s="55" t="s">
        <v>113</v>
      </c>
      <c r="B98" s="133" t="s">
        <v>114</v>
      </c>
      <c r="C98" s="132"/>
      <c r="D98" s="132"/>
      <c r="E98" s="132"/>
      <c r="F98" s="132"/>
      <c r="G98" s="132"/>
      <c r="H98" s="132"/>
      <c r="I98" s="132"/>
      <c r="J98" s="132"/>
      <c r="K98" s="132"/>
      <c r="L98" s="132"/>
      <c r="M98" s="132"/>
    </row>
    <row r="99" spans="2:13" ht="12.75">
      <c r="B99" s="133"/>
      <c r="C99" s="132"/>
      <c r="D99" s="132"/>
      <c r="E99" s="132"/>
      <c r="F99" s="132"/>
      <c r="G99" s="132"/>
      <c r="H99" s="132"/>
      <c r="I99" s="132"/>
      <c r="J99" s="132"/>
      <c r="K99" s="132"/>
      <c r="L99" s="132"/>
      <c r="M99" s="132"/>
    </row>
    <row r="100" spans="2:13" ht="12.75">
      <c r="B100" s="203" t="s">
        <v>115</v>
      </c>
      <c r="C100" s="203"/>
      <c r="D100" s="203"/>
      <c r="E100" s="203"/>
      <c r="F100" s="203"/>
      <c r="G100" s="203"/>
      <c r="H100" s="203"/>
      <c r="I100" s="203"/>
      <c r="J100" s="203"/>
      <c r="K100" s="203"/>
      <c r="L100" s="203"/>
      <c r="M100" s="203"/>
    </row>
    <row r="101" spans="2:13" ht="12.75">
      <c r="B101" s="131"/>
      <c r="C101" s="131"/>
      <c r="D101" s="131"/>
      <c r="E101" s="131"/>
      <c r="F101" s="131"/>
      <c r="G101" s="131"/>
      <c r="H101" s="131"/>
      <c r="I101" s="131"/>
      <c r="J101" s="131"/>
      <c r="K101" s="131"/>
      <c r="L101" s="131"/>
      <c r="M101" s="131"/>
    </row>
    <row r="102" spans="1:2" ht="12.75">
      <c r="A102" s="75" t="s">
        <v>116</v>
      </c>
      <c r="B102" s="57" t="s">
        <v>52</v>
      </c>
    </row>
    <row r="103" spans="2:13" ht="14.25" customHeight="1">
      <c r="B103" s="134"/>
      <c r="C103" s="134"/>
      <c r="D103" s="134"/>
      <c r="E103" s="134"/>
      <c r="F103" s="134"/>
      <c r="G103" s="134"/>
      <c r="M103" s="134"/>
    </row>
    <row r="104" spans="2:13" ht="13.5" customHeight="1">
      <c r="B104" s="134" t="s">
        <v>250</v>
      </c>
      <c r="C104" s="134"/>
      <c r="D104" s="134"/>
      <c r="E104" s="134"/>
      <c r="F104" s="134"/>
      <c r="G104" s="134"/>
      <c r="M104" s="134"/>
    </row>
    <row r="105" spans="2:13" ht="15" customHeight="1">
      <c r="B105" s="134"/>
      <c r="C105" s="134"/>
      <c r="D105" s="134"/>
      <c r="E105" s="134"/>
      <c r="F105" s="134"/>
      <c r="G105" s="134"/>
      <c r="M105" s="134"/>
    </row>
    <row r="106" spans="1:2" ht="12.75">
      <c r="A106" s="55" t="s">
        <v>117</v>
      </c>
      <c r="B106" s="57" t="s">
        <v>118</v>
      </c>
    </row>
    <row r="107" ht="12.75">
      <c r="B107" s="57"/>
    </row>
    <row r="108" spans="2:13" ht="12.75">
      <c r="B108" s="199" t="s">
        <v>119</v>
      </c>
      <c r="C108" s="199"/>
      <c r="D108" s="199"/>
      <c r="E108" s="199"/>
      <c r="F108" s="199"/>
      <c r="G108" s="199"/>
      <c r="H108" s="199"/>
      <c r="I108" s="199"/>
      <c r="J108" s="199"/>
      <c r="K108" s="199"/>
      <c r="L108" s="199"/>
      <c r="M108" s="199"/>
    </row>
    <row r="110" spans="1:2" ht="12.75">
      <c r="A110" s="55" t="s">
        <v>120</v>
      </c>
      <c r="B110" s="57" t="s">
        <v>121</v>
      </c>
    </row>
    <row r="111" spans="2:13" ht="12.75">
      <c r="B111" s="199"/>
      <c r="C111" s="199"/>
      <c r="D111" s="199"/>
      <c r="E111" s="199"/>
      <c r="F111" s="199"/>
      <c r="G111" s="199"/>
      <c r="H111" s="199"/>
      <c r="I111" s="199"/>
      <c r="J111" s="199"/>
      <c r="K111" s="199"/>
      <c r="L111" s="199"/>
      <c r="M111" s="199"/>
    </row>
    <row r="112" spans="2:13" ht="12.75">
      <c r="B112" s="199" t="s">
        <v>239</v>
      </c>
      <c r="C112" s="199"/>
      <c r="D112" s="199"/>
      <c r="E112" s="199"/>
      <c r="F112" s="199"/>
      <c r="G112" s="199"/>
      <c r="H112" s="199"/>
      <c r="I112" s="199"/>
      <c r="J112" s="199"/>
      <c r="K112" s="199"/>
      <c r="L112" s="199"/>
      <c r="M112" s="199"/>
    </row>
    <row r="113" spans="2:13" ht="12.75">
      <c r="B113" s="199"/>
      <c r="C113" s="199"/>
      <c r="D113" s="199"/>
      <c r="E113" s="199"/>
      <c r="F113" s="199"/>
      <c r="G113" s="199"/>
      <c r="H113" s="199"/>
      <c r="I113" s="199"/>
      <c r="J113" s="199"/>
      <c r="K113" s="199"/>
      <c r="L113" s="199"/>
      <c r="M113" s="199"/>
    </row>
    <row r="114" spans="1:2" ht="12.75">
      <c r="A114" s="75" t="s">
        <v>122</v>
      </c>
      <c r="B114" s="57" t="s">
        <v>123</v>
      </c>
    </row>
    <row r="116" spans="2:13" ht="12.75">
      <c r="B116" s="191" t="s">
        <v>238</v>
      </c>
      <c r="C116" s="192"/>
      <c r="D116" s="192"/>
      <c r="E116" s="192"/>
      <c r="F116" s="192"/>
      <c r="G116" s="192"/>
      <c r="H116" s="192"/>
      <c r="I116" s="192"/>
      <c r="J116" s="192"/>
      <c r="K116" s="192"/>
      <c r="L116" s="192"/>
      <c r="M116" s="192"/>
    </row>
    <row r="117" spans="2:13" ht="3.75" customHeight="1">
      <c r="B117" s="192"/>
      <c r="C117" s="192"/>
      <c r="D117" s="192"/>
      <c r="E117" s="192"/>
      <c r="F117" s="192"/>
      <c r="G117" s="192"/>
      <c r="H117" s="192"/>
      <c r="I117" s="192"/>
      <c r="J117" s="192"/>
      <c r="K117" s="192"/>
      <c r="L117" s="192"/>
      <c r="M117" s="192"/>
    </row>
    <row r="119" spans="2:13" ht="12.75">
      <c r="B119" s="77" t="s">
        <v>168</v>
      </c>
      <c r="C119" s="78"/>
      <c r="D119" s="78"/>
      <c r="E119" s="78"/>
      <c r="F119" s="78"/>
      <c r="G119" s="78"/>
      <c r="H119" s="78"/>
      <c r="I119" s="78"/>
      <c r="J119" s="78"/>
      <c r="K119" s="78"/>
      <c r="L119" s="78"/>
      <c r="M119" s="78"/>
    </row>
    <row r="120" spans="2:13" ht="12.75">
      <c r="B120" s="229" t="s">
        <v>232</v>
      </c>
      <c r="C120" s="229"/>
      <c r="D120" s="229"/>
      <c r="E120" s="229"/>
      <c r="F120" s="229"/>
      <c r="G120" s="229"/>
      <c r="H120" s="229"/>
      <c r="I120" s="229"/>
      <c r="J120" s="229"/>
      <c r="K120" s="229"/>
      <c r="L120" s="229"/>
      <c r="M120" s="229"/>
    </row>
    <row r="121" spans="2:13" ht="12.75">
      <c r="B121" s="229"/>
      <c r="C121" s="229"/>
      <c r="D121" s="229"/>
      <c r="E121" s="229"/>
      <c r="F121" s="229"/>
      <c r="G121" s="229"/>
      <c r="H121" s="229"/>
      <c r="I121" s="229"/>
      <c r="J121" s="229"/>
      <c r="K121" s="229"/>
      <c r="L121" s="229"/>
      <c r="M121" s="229"/>
    </row>
    <row r="122" spans="2:13" ht="12.75">
      <c r="B122" s="136"/>
      <c r="C122" s="136"/>
      <c r="D122" s="136"/>
      <c r="E122" s="136"/>
      <c r="F122" s="136"/>
      <c r="G122" s="136"/>
      <c r="H122" s="136"/>
      <c r="I122" s="136"/>
      <c r="J122" s="136"/>
      <c r="K122" s="79"/>
      <c r="L122" s="79"/>
      <c r="M122" s="79"/>
    </row>
    <row r="123" spans="2:12" ht="12.75" customHeight="1">
      <c r="B123" s="141" t="s">
        <v>124</v>
      </c>
      <c r="C123" s="142"/>
      <c r="D123" s="141" t="s">
        <v>125</v>
      </c>
      <c r="E123" s="143"/>
      <c r="F123" s="142"/>
      <c r="G123" s="141" t="s">
        <v>126</v>
      </c>
      <c r="H123" s="142"/>
      <c r="I123" s="80" t="s">
        <v>127</v>
      </c>
      <c r="J123" s="141" t="s">
        <v>128</v>
      </c>
      <c r="K123" s="142"/>
      <c r="L123" s="81" t="s">
        <v>129</v>
      </c>
    </row>
    <row r="124" spans="2:12" ht="12.75" customHeight="1">
      <c r="B124" s="82"/>
      <c r="C124" s="83"/>
      <c r="D124" s="137" t="s">
        <v>169</v>
      </c>
      <c r="E124" s="144"/>
      <c r="F124" s="145"/>
      <c r="G124" s="166" t="s">
        <v>181</v>
      </c>
      <c r="H124" s="84"/>
      <c r="I124" s="85" t="s">
        <v>170</v>
      </c>
      <c r="J124" s="137"/>
      <c r="K124" s="86"/>
      <c r="L124" s="87"/>
    </row>
    <row r="125" spans="2:12" ht="12.75">
      <c r="B125" s="88"/>
      <c r="C125" s="89"/>
      <c r="D125" s="146" t="s">
        <v>130</v>
      </c>
      <c r="E125" s="147"/>
      <c r="F125" s="148"/>
      <c r="G125" s="90" t="s">
        <v>130</v>
      </c>
      <c r="H125" s="90" t="s">
        <v>131</v>
      </c>
      <c r="I125" s="91" t="s">
        <v>171</v>
      </c>
      <c r="J125" s="92" t="s">
        <v>130</v>
      </c>
      <c r="K125" s="90" t="s">
        <v>131</v>
      </c>
      <c r="L125" s="93"/>
    </row>
    <row r="126" spans="2:12" ht="30" customHeight="1">
      <c r="B126" s="162" t="s">
        <v>180</v>
      </c>
      <c r="C126" s="150"/>
      <c r="D126" s="151">
        <v>4000</v>
      </c>
      <c r="E126" s="152"/>
      <c r="F126" s="153"/>
      <c r="G126" s="94">
        <v>2161</v>
      </c>
      <c r="H126" s="95">
        <f>G126/D126*100</f>
        <v>54.025</v>
      </c>
      <c r="I126" s="96" t="s">
        <v>132</v>
      </c>
      <c r="J126" s="97">
        <v>1839</v>
      </c>
      <c r="K126" s="98">
        <f>100-H126-0.01</f>
        <v>45.965</v>
      </c>
      <c r="L126" s="99" t="s">
        <v>133</v>
      </c>
    </row>
    <row r="127" spans="2:12" ht="18.75" customHeight="1">
      <c r="B127" s="197" t="s">
        <v>134</v>
      </c>
      <c r="C127" s="198"/>
      <c r="D127" s="154">
        <v>1760</v>
      </c>
      <c r="E127" s="155"/>
      <c r="F127" s="156"/>
      <c r="G127" s="100">
        <v>1813</v>
      </c>
      <c r="H127" s="101">
        <v>103.01</v>
      </c>
      <c r="I127" s="157" t="s">
        <v>135</v>
      </c>
      <c r="J127" s="103">
        <v>-53</v>
      </c>
      <c r="K127" s="98">
        <f>100-H127</f>
        <v>-3.010000000000005</v>
      </c>
      <c r="L127" s="104" t="s">
        <v>136</v>
      </c>
    </row>
    <row r="128" spans="2:12" ht="39" customHeight="1">
      <c r="B128" s="197" t="s">
        <v>137</v>
      </c>
      <c r="C128" s="198"/>
      <c r="D128" s="151">
        <v>2000</v>
      </c>
      <c r="E128" s="152"/>
      <c r="F128" s="153"/>
      <c r="G128" s="105">
        <v>0</v>
      </c>
      <c r="H128" s="106" t="s">
        <v>138</v>
      </c>
      <c r="I128" s="96" t="s">
        <v>132</v>
      </c>
      <c r="J128" s="97">
        <v>2000</v>
      </c>
      <c r="K128" s="98">
        <v>100</v>
      </c>
      <c r="L128" s="107" t="s">
        <v>139</v>
      </c>
    </row>
    <row r="129" spans="2:12" ht="17.25" customHeight="1">
      <c r="B129" s="197" t="s">
        <v>140</v>
      </c>
      <c r="C129" s="198"/>
      <c r="D129" s="154">
        <v>1200</v>
      </c>
      <c r="E129" s="155"/>
      <c r="F129" s="156"/>
      <c r="G129" s="100">
        <v>1147</v>
      </c>
      <c r="H129" s="101">
        <f>G129/D129*100</f>
        <v>95.58333333333333</v>
      </c>
      <c r="I129" s="102" t="s">
        <v>135</v>
      </c>
      <c r="J129" s="103">
        <v>53</v>
      </c>
      <c r="K129" s="98">
        <f>100-H129</f>
        <v>4.416666666666671</v>
      </c>
      <c r="L129" s="104" t="s">
        <v>136</v>
      </c>
    </row>
    <row r="130" spans="2:12" ht="18" customHeight="1">
      <c r="B130" s="149" t="s">
        <v>60</v>
      </c>
      <c r="C130" s="150"/>
      <c r="D130" s="154">
        <f>SUM(D126:F129)</f>
        <v>8960</v>
      </c>
      <c r="E130" s="155"/>
      <c r="F130" s="156"/>
      <c r="G130" s="100">
        <f>SUM(G126:G129)</f>
        <v>5121</v>
      </c>
      <c r="H130" s="108"/>
      <c r="I130" s="102"/>
      <c r="J130" s="97">
        <f>SUM(J126:J129)</f>
        <v>3839</v>
      </c>
      <c r="K130" s="102"/>
      <c r="L130" s="109"/>
    </row>
    <row r="131" spans="2:13" ht="12.75">
      <c r="B131" s="110"/>
      <c r="C131" s="110"/>
      <c r="D131" s="110"/>
      <c r="E131" s="110"/>
      <c r="F131" s="110"/>
      <c r="G131" s="110"/>
      <c r="H131" s="110"/>
      <c r="I131" s="110"/>
      <c r="J131" s="110"/>
      <c r="K131" s="111"/>
      <c r="L131" s="111"/>
      <c r="M131" s="111"/>
    </row>
    <row r="132" spans="2:13" ht="12.75">
      <c r="B132" s="110"/>
      <c r="C132" s="110"/>
      <c r="D132" s="110"/>
      <c r="E132" s="110"/>
      <c r="F132" s="110"/>
      <c r="G132" s="110"/>
      <c r="H132" s="110"/>
      <c r="I132" s="110"/>
      <c r="J132" s="110"/>
      <c r="K132" s="111"/>
      <c r="L132" s="111"/>
      <c r="M132" s="111"/>
    </row>
    <row r="133" spans="2:13" ht="18.75" customHeight="1">
      <c r="B133" s="228" t="s">
        <v>205</v>
      </c>
      <c r="C133" s="228"/>
      <c r="D133" s="228"/>
      <c r="E133" s="228"/>
      <c r="F133" s="228"/>
      <c r="G133" s="228"/>
      <c r="H133" s="228"/>
      <c r="I133" s="228"/>
      <c r="J133" s="228"/>
      <c r="K133" s="228"/>
      <c r="L133" s="228"/>
      <c r="M133" s="228"/>
    </row>
    <row r="134" spans="1:13" s="24" customFormat="1" ht="12.75">
      <c r="A134" s="75"/>
      <c r="B134" s="112" t="s">
        <v>206</v>
      </c>
      <c r="C134" s="78"/>
      <c r="D134" s="78"/>
      <c r="E134" s="78"/>
      <c r="F134" s="78"/>
      <c r="G134" s="113"/>
      <c r="H134" s="78"/>
      <c r="I134" s="78"/>
      <c r="J134" s="78"/>
      <c r="K134" s="114"/>
      <c r="L134" s="114"/>
      <c r="M134" s="114"/>
    </row>
    <row r="135" spans="1:13" s="24" customFormat="1" ht="12.75">
      <c r="A135" s="75"/>
      <c r="B135" s="112"/>
      <c r="C135" s="78"/>
      <c r="D135" s="78"/>
      <c r="E135" s="78"/>
      <c r="F135" s="78"/>
      <c r="G135" s="113"/>
      <c r="H135" s="78"/>
      <c r="I135" s="78"/>
      <c r="J135" s="78"/>
      <c r="K135" s="114"/>
      <c r="L135" s="114"/>
      <c r="M135" s="114"/>
    </row>
    <row r="136" spans="1:13" s="24" customFormat="1" ht="12.75">
      <c r="A136" s="75" t="s">
        <v>141</v>
      </c>
      <c r="B136" s="227" t="s">
        <v>142</v>
      </c>
      <c r="C136" s="227"/>
      <c r="D136" s="227"/>
      <c r="E136" s="227"/>
      <c r="F136" s="227"/>
      <c r="G136" s="227"/>
      <c r="H136" s="227"/>
      <c r="I136" s="227"/>
      <c r="J136" s="227"/>
      <c r="K136" s="227"/>
      <c r="L136" s="227"/>
      <c r="M136" s="227"/>
    </row>
    <row r="137" spans="2:13" ht="12.75">
      <c r="B137" s="64"/>
      <c r="C137" s="64"/>
      <c r="D137" s="64"/>
      <c r="E137" s="64"/>
      <c r="F137" s="64"/>
      <c r="G137" s="64"/>
      <c r="H137" s="64"/>
      <c r="I137" s="64"/>
      <c r="J137" s="64"/>
      <c r="K137" s="64"/>
      <c r="L137" s="64"/>
      <c r="M137" s="64"/>
    </row>
    <row r="138" spans="1:12" s="76" customFormat="1" ht="12.75">
      <c r="A138" s="115"/>
      <c r="B138" s="185" t="s">
        <v>143</v>
      </c>
      <c r="C138" s="185"/>
      <c r="D138" s="185"/>
      <c r="E138" s="185"/>
      <c r="F138" s="185"/>
      <c r="G138" s="185"/>
      <c r="H138" s="185"/>
      <c r="I138" s="185"/>
      <c r="J138" s="185"/>
      <c r="K138" s="185"/>
      <c r="L138" s="135"/>
    </row>
    <row r="139" spans="1:12" s="76" customFormat="1" ht="12.75">
      <c r="A139" s="115"/>
      <c r="B139" s="135"/>
      <c r="C139" s="135"/>
      <c r="D139" s="135"/>
      <c r="E139" s="135"/>
      <c r="F139" s="135"/>
      <c r="G139" s="135"/>
      <c r="H139" s="135"/>
      <c r="I139" s="135"/>
      <c r="J139" s="135"/>
      <c r="K139" s="135"/>
      <c r="L139" s="135"/>
    </row>
    <row r="140" spans="1:12" s="76" customFormat="1" ht="12.75">
      <c r="A140" s="115"/>
      <c r="B140" s="185" t="s">
        <v>190</v>
      </c>
      <c r="C140" s="185"/>
      <c r="D140" s="185"/>
      <c r="E140" s="185"/>
      <c r="F140" s="185"/>
      <c r="G140" s="185"/>
      <c r="H140" s="185"/>
      <c r="I140" s="185"/>
      <c r="J140" s="185"/>
      <c r="K140" s="185"/>
      <c r="L140" s="135"/>
    </row>
    <row r="141" spans="1:12" s="76" customFormat="1" ht="12.75">
      <c r="A141" s="115"/>
      <c r="B141" s="138"/>
      <c r="C141" s="230"/>
      <c r="D141" s="230"/>
      <c r="E141" s="230"/>
      <c r="F141" s="230"/>
      <c r="G141" s="230"/>
      <c r="H141" s="230"/>
      <c r="I141" s="230"/>
      <c r="J141" s="230"/>
      <c r="K141" s="230"/>
      <c r="L141" s="138"/>
    </row>
    <row r="142" spans="1:12" s="76" customFormat="1" ht="12.75">
      <c r="A142" s="115"/>
      <c r="B142" s="138"/>
      <c r="C142" s="138"/>
      <c r="D142" s="138"/>
      <c r="E142" s="138"/>
      <c r="F142" s="138"/>
      <c r="G142" s="138"/>
      <c r="H142" s="116"/>
      <c r="I142" s="117" t="s">
        <v>144</v>
      </c>
      <c r="K142" s="117" t="s">
        <v>145</v>
      </c>
      <c r="L142" s="117"/>
    </row>
    <row r="143" spans="1:12" s="76" customFormat="1" ht="12.75">
      <c r="A143" s="115"/>
      <c r="B143" s="138"/>
      <c r="C143" s="138"/>
      <c r="D143" s="138"/>
      <c r="E143" s="138"/>
      <c r="F143" s="138"/>
      <c r="G143" s="138"/>
      <c r="H143" s="118"/>
      <c r="I143" s="119" t="s">
        <v>14</v>
      </c>
      <c r="K143" s="119" t="s">
        <v>14</v>
      </c>
      <c r="L143" s="119"/>
    </row>
    <row r="144" spans="1:12" s="76" customFormat="1" ht="12.75">
      <c r="A144" s="115"/>
      <c r="B144" s="138"/>
      <c r="C144" s="138"/>
      <c r="D144" s="138"/>
      <c r="E144" s="138"/>
      <c r="F144" s="138"/>
      <c r="G144" s="138"/>
      <c r="H144" s="138"/>
      <c r="I144" s="138"/>
      <c r="K144" s="138"/>
      <c r="L144" s="138"/>
    </row>
    <row r="145" spans="1:12" s="76" customFormat="1" ht="13.5" thickBot="1">
      <c r="A145" s="115"/>
      <c r="B145" s="120" t="s">
        <v>76</v>
      </c>
      <c r="C145" s="138"/>
      <c r="D145" s="138"/>
      <c r="E145" s="138"/>
      <c r="F145" s="138"/>
      <c r="G145" s="138"/>
      <c r="H145" s="121"/>
      <c r="I145" s="163">
        <v>787</v>
      </c>
      <c r="K145" s="164">
        <f>SUM(H145:I145)</f>
        <v>787</v>
      </c>
      <c r="L145" s="122"/>
    </row>
    <row r="146" spans="1:12" s="76" customFormat="1" ht="13.5" thickTop="1">
      <c r="A146" s="115"/>
      <c r="B146" s="120"/>
      <c r="C146" s="138"/>
      <c r="D146" s="138"/>
      <c r="E146" s="138"/>
      <c r="F146" s="138"/>
      <c r="G146" s="138"/>
      <c r="H146" s="122"/>
      <c r="I146" s="122"/>
      <c r="J146" s="122"/>
      <c r="K146" s="122"/>
      <c r="L146" s="122"/>
    </row>
    <row r="147" spans="1:2" ht="12.75">
      <c r="A147" s="55" t="s">
        <v>146</v>
      </c>
      <c r="B147" s="57" t="s">
        <v>147</v>
      </c>
    </row>
    <row r="148" ht="12.75">
      <c r="B148" s="57"/>
    </row>
    <row r="149" spans="2:13" ht="12.75">
      <c r="B149" s="203" t="s">
        <v>148</v>
      </c>
      <c r="C149" s="203"/>
      <c r="D149" s="203"/>
      <c r="E149" s="203"/>
      <c r="F149" s="203"/>
      <c r="G149" s="203"/>
      <c r="H149" s="203"/>
      <c r="I149" s="203"/>
      <c r="J149" s="203"/>
      <c r="K149" s="203"/>
      <c r="L149" s="203"/>
      <c r="M149" s="203"/>
    </row>
    <row r="151" spans="1:2" ht="12.75">
      <c r="A151" s="55" t="s">
        <v>149</v>
      </c>
      <c r="B151" s="57" t="s">
        <v>150</v>
      </c>
    </row>
    <row r="152" ht="12.75">
      <c r="B152" s="57"/>
    </row>
    <row r="153" spans="2:13" ht="12.75">
      <c r="B153" s="199" t="s">
        <v>151</v>
      </c>
      <c r="C153" s="199"/>
      <c r="D153" s="199"/>
      <c r="E153" s="199"/>
      <c r="F153" s="199"/>
      <c r="G153" s="199"/>
      <c r="H153" s="199"/>
      <c r="I153" s="199"/>
      <c r="J153" s="199"/>
      <c r="K153" s="199"/>
      <c r="L153" s="199"/>
      <c r="M153" s="199"/>
    </row>
    <row r="155" spans="1:2" ht="12.75">
      <c r="A155" s="55" t="s">
        <v>152</v>
      </c>
      <c r="B155" s="57" t="s">
        <v>153</v>
      </c>
    </row>
    <row r="156" ht="12.75">
      <c r="B156" s="57"/>
    </row>
    <row r="157" spans="2:13" ht="12.75">
      <c r="B157" s="199" t="s">
        <v>223</v>
      </c>
      <c r="C157" s="199"/>
      <c r="D157" s="199"/>
      <c r="E157" s="199"/>
      <c r="F157" s="199"/>
      <c r="G157" s="199"/>
      <c r="H157" s="199"/>
      <c r="I157" s="199"/>
      <c r="J157" s="199"/>
      <c r="K157" s="199"/>
      <c r="L157" s="199"/>
      <c r="M157" s="199"/>
    </row>
    <row r="159" spans="1:2" ht="12.75">
      <c r="A159" s="55" t="s">
        <v>154</v>
      </c>
      <c r="B159" s="57" t="s">
        <v>172</v>
      </c>
    </row>
    <row r="160" ht="12.75">
      <c r="B160" s="57"/>
    </row>
    <row r="161" spans="2:13" ht="12.75">
      <c r="B161" s="123" t="s">
        <v>15</v>
      </c>
      <c r="C161" s="123" t="s">
        <v>155</v>
      </c>
      <c r="D161" s="123"/>
      <c r="E161" s="123"/>
      <c r="F161" s="123"/>
      <c r="G161" s="123"/>
      <c r="H161" s="123"/>
      <c r="I161" s="123"/>
      <c r="J161" s="123"/>
      <c r="K161" s="123"/>
      <c r="L161" s="123"/>
      <c r="M161" s="123"/>
    </row>
    <row r="163" spans="3:13" ht="12.75">
      <c r="C163" s="228" t="s">
        <v>156</v>
      </c>
      <c r="D163" s="228"/>
      <c r="E163" s="228"/>
      <c r="F163" s="228"/>
      <c r="G163" s="228"/>
      <c r="H163" s="228"/>
      <c r="I163" s="228"/>
      <c r="J163" s="228"/>
      <c r="K163" s="228"/>
      <c r="L163" s="228"/>
      <c r="M163" s="228"/>
    </row>
    <row r="164" spans="3:13" ht="12.75">
      <c r="C164" s="124"/>
      <c r="D164" s="124"/>
      <c r="E164" s="124"/>
      <c r="F164" s="124"/>
      <c r="G164" s="124"/>
      <c r="H164" s="124"/>
      <c r="I164" s="124"/>
      <c r="J164" s="124"/>
      <c r="K164" s="124"/>
      <c r="L164" s="124"/>
      <c r="M164" s="124"/>
    </row>
    <row r="165" spans="10:12" ht="12.75">
      <c r="J165" s="125" t="s">
        <v>157</v>
      </c>
      <c r="L165" s="125" t="s">
        <v>157</v>
      </c>
    </row>
    <row r="166" spans="10:12" ht="12.75">
      <c r="J166" s="125" t="s">
        <v>158</v>
      </c>
      <c r="L166" s="125" t="s">
        <v>158</v>
      </c>
    </row>
    <row r="167" spans="7:12" ht="12.75">
      <c r="G167" s="52"/>
      <c r="J167" s="125" t="s">
        <v>159</v>
      </c>
      <c r="L167" s="125" t="s">
        <v>160</v>
      </c>
    </row>
    <row r="168" spans="10:12" ht="12.75">
      <c r="J168" s="126" t="s">
        <v>191</v>
      </c>
      <c r="L168" s="126" t="str">
        <f>J168</f>
        <v>30/06/2008</v>
      </c>
    </row>
    <row r="169" spans="10:12" ht="12.75">
      <c r="J169" s="127"/>
      <c r="L169" s="127"/>
    </row>
    <row r="170" spans="3:12" ht="12.75">
      <c r="C170" s="54" t="s">
        <v>161</v>
      </c>
      <c r="G170" s="52"/>
      <c r="J170" s="128">
        <v>-284</v>
      </c>
      <c r="L170" s="52">
        <v>-457</v>
      </c>
    </row>
    <row r="171" spans="3:12" ht="12.75">
      <c r="C171" s="54" t="s">
        <v>162</v>
      </c>
      <c r="J171" s="52">
        <v>93180</v>
      </c>
      <c r="L171" s="52">
        <f>J171</f>
        <v>93180</v>
      </c>
    </row>
    <row r="172" spans="3:12" ht="12.75">
      <c r="C172" s="54" t="s">
        <v>163</v>
      </c>
      <c r="J172" s="158">
        <v>-0.46</v>
      </c>
      <c r="L172" s="159">
        <v>-0.65</v>
      </c>
    </row>
    <row r="173" spans="10:12" ht="3.75" customHeight="1">
      <c r="J173" s="54" t="s">
        <v>173</v>
      </c>
      <c r="L173" s="54" t="s">
        <v>174</v>
      </c>
    </row>
    <row r="174" ht="15" customHeight="1"/>
    <row r="175" spans="2:10" ht="12.75">
      <c r="B175" s="123" t="s">
        <v>19</v>
      </c>
      <c r="C175" s="123" t="s">
        <v>164</v>
      </c>
      <c r="J175" s="129"/>
    </row>
    <row r="177" spans="3:13" ht="12.75">
      <c r="C177" s="228" t="s">
        <v>175</v>
      </c>
      <c r="D177" s="228"/>
      <c r="E177" s="228"/>
      <c r="F177" s="228"/>
      <c r="G177" s="228"/>
      <c r="H177" s="228"/>
      <c r="I177" s="228"/>
      <c r="J177" s="228"/>
      <c r="K177" s="228"/>
      <c r="L177" s="228"/>
      <c r="M177" s="228"/>
    </row>
    <row r="178" spans="3:13" ht="12.75">
      <c r="C178" s="228"/>
      <c r="D178" s="228"/>
      <c r="E178" s="228"/>
      <c r="F178" s="228"/>
      <c r="G178" s="228"/>
      <c r="H178" s="228"/>
      <c r="I178" s="228"/>
      <c r="J178" s="228"/>
      <c r="K178" s="228"/>
      <c r="L178" s="228"/>
      <c r="M178" s="228"/>
    </row>
    <row r="179" spans="1:2" ht="12.75">
      <c r="A179" s="55" t="s">
        <v>165</v>
      </c>
      <c r="B179" s="57" t="s">
        <v>80</v>
      </c>
    </row>
    <row r="181" spans="2:13" ht="12.75">
      <c r="B181" s="190" t="s">
        <v>217</v>
      </c>
      <c r="C181" s="190"/>
      <c r="D181" s="190"/>
      <c r="E181" s="190"/>
      <c r="F181" s="190"/>
      <c r="G181" s="190"/>
      <c r="H181" s="190"/>
      <c r="I181" s="190"/>
      <c r="J181" s="190"/>
      <c r="K181" s="190"/>
      <c r="L181" s="190"/>
      <c r="M181" s="190"/>
    </row>
    <row r="183" ht="12.75">
      <c r="B183" s="57"/>
    </row>
    <row r="185" spans="2:13" ht="12.75">
      <c r="B185" s="190"/>
      <c r="C185" s="190"/>
      <c r="D185" s="190"/>
      <c r="E185" s="190"/>
      <c r="F185" s="190"/>
      <c r="G185" s="190"/>
      <c r="H185" s="190"/>
      <c r="I185" s="190"/>
      <c r="J185" s="190"/>
      <c r="K185" s="190"/>
      <c r="L185" s="190"/>
      <c r="M185" s="190"/>
    </row>
  </sheetData>
  <sheetProtection/>
  <mergeCells count="51">
    <mergeCell ref="B181:M181"/>
    <mergeCell ref="B113:M113"/>
    <mergeCell ref="B116:M117"/>
    <mergeCell ref="B111:M111"/>
    <mergeCell ref="B185:M185"/>
    <mergeCell ref="B138:K138"/>
    <mergeCell ref="B140:K140"/>
    <mergeCell ref="C141:K141"/>
    <mergeCell ref="B149:M149"/>
    <mergeCell ref="B153:M153"/>
    <mergeCell ref="B157:M157"/>
    <mergeCell ref="B96:M96"/>
    <mergeCell ref="B100:M100"/>
    <mergeCell ref="B108:M108"/>
    <mergeCell ref="B112:M112"/>
    <mergeCell ref="B64:M64"/>
    <mergeCell ref="B85:M85"/>
    <mergeCell ref="B86:M86"/>
    <mergeCell ref="B74:M74"/>
    <mergeCell ref="B77:M77"/>
    <mergeCell ref="B79:M79"/>
    <mergeCell ref="B66:M66"/>
    <mergeCell ref="B11:M11"/>
    <mergeCell ref="B29:M29"/>
    <mergeCell ref="B48:M48"/>
    <mergeCell ref="B55:M55"/>
    <mergeCell ref="B53:M53"/>
    <mergeCell ref="A1:M1"/>
    <mergeCell ref="A2:M2"/>
    <mergeCell ref="A3:M3"/>
    <mergeCell ref="B9:M9"/>
    <mergeCell ref="B36:M36"/>
    <mergeCell ref="B43:M43"/>
    <mergeCell ref="B47:M47"/>
    <mergeCell ref="B15:M15"/>
    <mergeCell ref="B19:M19"/>
    <mergeCell ref="B23:M23"/>
    <mergeCell ref="B27:M27"/>
    <mergeCell ref="B31:M31"/>
    <mergeCell ref="B33:M33"/>
    <mergeCell ref="B35:M35"/>
    <mergeCell ref="B88:M88"/>
    <mergeCell ref="B136:M136"/>
    <mergeCell ref="C163:M163"/>
    <mergeCell ref="C177:M178"/>
    <mergeCell ref="B120:M121"/>
    <mergeCell ref="B127:C127"/>
    <mergeCell ref="B128:C128"/>
    <mergeCell ref="B129:C129"/>
    <mergeCell ref="B133:M133"/>
    <mergeCell ref="B92:M92"/>
  </mergeCells>
  <printOptions/>
  <pageMargins left="0.1968503937007874" right="0" top="0.7480314960629921" bottom="0.7480314960629921" header="0.31496062992125984" footer="0.31496062992125984"/>
  <pageSetup horizontalDpi="300" verticalDpi="300" orientation="portrait" paperSize="9" scale="72" r:id="rId1"/>
  <rowBreaks count="3" manualBreakCount="3">
    <brk id="67" max="12" man="1"/>
    <brk id="127" max="12" man="1"/>
    <brk id="18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Ftec</dc:creator>
  <cp:keywords/>
  <dc:description/>
  <cp:lastModifiedBy>Owner</cp:lastModifiedBy>
  <cp:lastPrinted>2008-08-28T09:39:50Z</cp:lastPrinted>
  <dcterms:created xsi:type="dcterms:W3CDTF">2008-05-20T13:38:18Z</dcterms:created>
  <dcterms:modified xsi:type="dcterms:W3CDTF">2008-08-28T09:41:39Z</dcterms:modified>
  <cp:category/>
  <cp:version/>
  <cp:contentType/>
  <cp:contentStatus/>
</cp:coreProperties>
</file>